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RCHIVOS 1\CICLOBR\"/>
    </mc:Choice>
  </mc:AlternateContent>
  <xr:revisionPtr revIDLastSave="0" documentId="13_ncr:1_{C5E56DD7-6D62-47A2-8325-CF238877FAC8}" xr6:coauthVersionLast="40" xr6:coauthVersionMax="40" xr10:uidLastSave="{00000000-0000-0000-0000-000000000000}"/>
  <bookViews>
    <workbookView xWindow="240" yWindow="45" windowWidth="20115" windowHeight="9015" xr2:uid="{00000000-000D-0000-FFFF-FFFF00000000}"/>
  </bookViews>
  <sheets>
    <sheet name="Hoja1" sheetId="1" r:id="rId1"/>
    <sheet name="Hoja2" sheetId="2" r:id="rId2"/>
    <sheet name="Hoja3" sheetId="3" r:id="rId3"/>
  </sheets>
  <calcPr calcId="191029"/>
</workbook>
</file>

<file path=xl/calcChain.xml><?xml version="1.0" encoding="utf-8"?>
<calcChain xmlns="http://schemas.openxmlformats.org/spreadsheetml/2006/main">
  <c r="AE54" i="1" l="1"/>
  <c r="AD54" i="1" l="1"/>
  <c r="AC54" i="1" l="1"/>
  <c r="C52" i="1"/>
  <c r="C53" i="1"/>
  <c r="AB54" i="1" l="1"/>
  <c r="AH8" i="1" l="1"/>
  <c r="AJ8" i="1" s="1"/>
  <c r="AH9" i="1"/>
  <c r="AJ9" i="1" s="1"/>
  <c r="AH10" i="1"/>
  <c r="AJ10" i="1" s="1"/>
  <c r="AH11" i="1"/>
  <c r="AJ11" i="1" s="1"/>
  <c r="AH12" i="1"/>
  <c r="AJ12" i="1" s="1"/>
  <c r="AH13" i="1"/>
  <c r="AJ13" i="1" s="1"/>
  <c r="AH14" i="1"/>
  <c r="AJ14" i="1" s="1"/>
  <c r="AH15" i="1"/>
  <c r="AJ15" i="1" s="1"/>
  <c r="AH16" i="1"/>
  <c r="AJ16" i="1" s="1"/>
  <c r="AH17" i="1"/>
  <c r="AJ17" i="1" s="1"/>
  <c r="AH18" i="1"/>
  <c r="AJ18" i="1" s="1"/>
  <c r="AH19" i="1"/>
  <c r="AJ19" i="1" s="1"/>
  <c r="AH20" i="1"/>
  <c r="AJ20" i="1" s="1"/>
  <c r="AH21" i="1"/>
  <c r="AJ21" i="1" s="1"/>
  <c r="AH22" i="1"/>
  <c r="AJ22" i="1" s="1"/>
  <c r="AH23" i="1"/>
  <c r="AJ23" i="1" s="1"/>
  <c r="AH24" i="1"/>
  <c r="AJ24" i="1" s="1"/>
  <c r="AH25" i="1"/>
  <c r="AJ25" i="1" s="1"/>
  <c r="AH26" i="1"/>
  <c r="AJ26" i="1" s="1"/>
  <c r="AH27" i="1"/>
  <c r="AI27" i="1" s="1"/>
  <c r="AH28" i="1"/>
  <c r="AJ28" i="1" s="1"/>
  <c r="AH29" i="1"/>
  <c r="AJ29" i="1" s="1"/>
  <c r="AH30" i="1"/>
  <c r="AJ30" i="1" s="1"/>
  <c r="AH31" i="1"/>
  <c r="AI31" i="1" s="1"/>
  <c r="AH32" i="1"/>
  <c r="AJ32" i="1" s="1"/>
  <c r="AH33" i="1"/>
  <c r="AJ33" i="1" s="1"/>
  <c r="AH34" i="1"/>
  <c r="AJ34" i="1" s="1"/>
  <c r="AH35" i="1"/>
  <c r="AI35" i="1" s="1"/>
  <c r="AH36" i="1"/>
  <c r="AJ36" i="1" s="1"/>
  <c r="AH37" i="1"/>
  <c r="AJ37" i="1" s="1"/>
  <c r="AH38" i="1"/>
  <c r="AJ38" i="1" s="1"/>
  <c r="AH39" i="1"/>
  <c r="AI39" i="1" s="1"/>
  <c r="AH40" i="1"/>
  <c r="AJ40" i="1" s="1"/>
  <c r="AH41" i="1"/>
  <c r="AJ41" i="1" s="1"/>
  <c r="AH42" i="1"/>
  <c r="AJ42" i="1" s="1"/>
  <c r="AH43" i="1"/>
  <c r="AI43" i="1" s="1"/>
  <c r="AH44" i="1"/>
  <c r="AJ44" i="1" s="1"/>
  <c r="AH45" i="1"/>
  <c r="AJ45" i="1" s="1"/>
  <c r="AH46" i="1"/>
  <c r="AJ46" i="1" s="1"/>
  <c r="AH47" i="1"/>
  <c r="AI47" i="1" s="1"/>
  <c r="AH48" i="1"/>
  <c r="AJ48" i="1" s="1"/>
  <c r="AH49" i="1"/>
  <c r="AJ49" i="1" s="1"/>
  <c r="AH50" i="1"/>
  <c r="AJ50" i="1" s="1"/>
  <c r="AH51" i="1"/>
  <c r="AI51" i="1" s="1"/>
  <c r="AH52" i="1"/>
  <c r="AJ52" i="1" s="1"/>
  <c r="AI34" i="1"/>
  <c r="AI36" i="1"/>
  <c r="AI37" i="1"/>
  <c r="AI38" i="1"/>
  <c r="AI40" i="1"/>
  <c r="AI41" i="1"/>
  <c r="AI42" i="1"/>
  <c r="AI44" i="1"/>
  <c r="AI45" i="1"/>
  <c r="AI48" i="1"/>
  <c r="AI49" i="1"/>
  <c r="AI50" i="1"/>
  <c r="AA54" i="1"/>
  <c r="AI33" i="1" l="1"/>
  <c r="AI46" i="1"/>
  <c r="AI32" i="1"/>
  <c r="AI30" i="1"/>
  <c r="AI29" i="1"/>
  <c r="AI28" i="1"/>
  <c r="AI26" i="1"/>
  <c r="AI8" i="1"/>
  <c r="AJ51" i="1"/>
  <c r="AJ47" i="1"/>
  <c r="AJ43" i="1"/>
  <c r="AJ39" i="1"/>
  <c r="AJ35" i="1"/>
  <c r="AJ31" i="1"/>
  <c r="AJ27" i="1"/>
  <c r="Z54" i="1"/>
  <c r="Y54" i="1" l="1"/>
  <c r="X54" i="1" l="1"/>
  <c r="W54" i="1" l="1"/>
  <c r="V54" i="1" l="1"/>
  <c r="U54" i="1" l="1"/>
  <c r="T54" i="1" l="1"/>
  <c r="S54" i="1" l="1"/>
  <c r="R54" i="1" l="1"/>
  <c r="Q54" i="1" l="1"/>
  <c r="P54" i="1" l="1"/>
  <c r="O54" i="1" l="1"/>
  <c r="AI52" i="1"/>
  <c r="N54" i="1" l="1"/>
  <c r="M54" i="1" l="1"/>
  <c r="AH5" i="1"/>
  <c r="L54" i="1" l="1"/>
  <c r="G54" i="1" l="1"/>
  <c r="H54" i="1"/>
  <c r="I54" i="1"/>
  <c r="J54" i="1"/>
  <c r="K54" i="1"/>
  <c r="F54" i="1"/>
  <c r="AH7" i="1" l="1"/>
  <c r="AI25" i="1"/>
  <c r="AI9" i="1"/>
  <c r="AI10" i="1"/>
  <c r="AI11" i="1"/>
  <c r="AI12" i="1"/>
  <c r="AI13" i="1"/>
  <c r="AI14" i="1"/>
  <c r="AI15" i="1"/>
  <c r="AI16" i="1"/>
  <c r="AI19" i="1"/>
  <c r="AI21" i="1"/>
  <c r="AI23" i="1"/>
  <c r="AI7" i="1" l="1"/>
  <c r="AJ7" i="1"/>
  <c r="AI22" i="1"/>
  <c r="AI17" i="1"/>
  <c r="AI20" i="1"/>
  <c r="AI18" i="1"/>
  <c r="AH6" i="1" l="1"/>
  <c r="AI6" i="1" s="1"/>
  <c r="AG54" i="1"/>
  <c r="AJ6" i="1" l="1"/>
  <c r="C6" i="1"/>
  <c r="C7" i="1" s="1"/>
  <c r="C8" i="1" s="1"/>
  <c r="C9" i="1" s="1"/>
  <c r="C10" i="1" s="1"/>
  <c r="C11" i="1" s="1"/>
  <c r="C12" i="1" s="1"/>
  <c r="C13" i="1" l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AI24" i="1"/>
</calcChain>
</file>

<file path=xl/sharedStrings.xml><?xml version="1.0" encoding="utf-8"?>
<sst xmlns="http://schemas.openxmlformats.org/spreadsheetml/2006/main" count="156" uniqueCount="145">
  <si>
    <t>salidas</t>
  </si>
  <si>
    <t>Salida #</t>
  </si>
  <si>
    <t>APELLIDO</t>
  </si>
  <si>
    <t>% ASISTENC</t>
  </si>
  <si>
    <t>FALLAS</t>
  </si>
  <si>
    <t>ALVARADO</t>
  </si>
  <si>
    <t>HERMES</t>
  </si>
  <si>
    <t>BARRERA</t>
  </si>
  <si>
    <t>MARCOLINO</t>
  </si>
  <si>
    <t>BOLAÑOS</t>
  </si>
  <si>
    <t xml:space="preserve">WILLIAM </t>
  </si>
  <si>
    <t>CUTA</t>
  </si>
  <si>
    <t>JACINTO</t>
  </si>
  <si>
    <t>CUTTICA</t>
  </si>
  <si>
    <t>FABIO</t>
  </si>
  <si>
    <t>DIMIAN </t>
  </si>
  <si>
    <t>JOSE EDGARD</t>
  </si>
  <si>
    <t>DUARTE</t>
  </si>
  <si>
    <t>DURÁN</t>
  </si>
  <si>
    <t>GUILLERMO</t>
  </si>
  <si>
    <t>GALINDO</t>
  </si>
  <si>
    <t>CARLOS</t>
  </si>
  <si>
    <t>GARCÍA</t>
  </si>
  <si>
    <t>ILDEFONSO</t>
  </si>
  <si>
    <t>GARCIA</t>
  </si>
  <si>
    <t>MANUEL</t>
  </si>
  <si>
    <t>GONZALEZ</t>
  </si>
  <si>
    <t>G. EDUARDO</t>
  </si>
  <si>
    <t xml:space="preserve">GONZÁLEZ </t>
  </si>
  <si>
    <t>NOBILE</t>
  </si>
  <si>
    <t>GEOFFRE</t>
  </si>
  <si>
    <t>MARQUEZ</t>
  </si>
  <si>
    <t>ORLANDO</t>
  </si>
  <si>
    <t xml:space="preserve">MOLANO </t>
  </si>
  <si>
    <t>VICTOR</t>
  </si>
  <si>
    <t>MORALES</t>
  </si>
  <si>
    <t>FRANCISCO</t>
  </si>
  <si>
    <t>NIÑO   </t>
  </si>
  <si>
    <t xml:space="preserve">ANA </t>
  </si>
  <si>
    <t>ORDOÑEZ</t>
  </si>
  <si>
    <t>MAURICIO</t>
  </si>
  <si>
    <t>OTALORA</t>
  </si>
  <si>
    <t>ALBERTO</t>
  </si>
  <si>
    <t>PANESSO</t>
  </si>
  <si>
    <t xml:space="preserve">PEDRAZA </t>
  </si>
  <si>
    <t>HÉCTOR</t>
  </si>
  <si>
    <t>PULGARIN</t>
  </si>
  <si>
    <t>LUIS E.</t>
  </si>
  <si>
    <t>CAMILO A.</t>
  </si>
  <si>
    <t>REINA</t>
  </si>
  <si>
    <t>MELQUISEDEC</t>
  </si>
  <si>
    <t xml:space="preserve">RIVERA </t>
  </si>
  <si>
    <t xml:space="preserve">RODRÍGUEZ </t>
  </si>
  <si>
    <t xml:space="preserve">RICARDO </t>
  </si>
  <si>
    <t>PULIDO</t>
  </si>
  <si>
    <t>REINALDO</t>
  </si>
  <si>
    <t>TORRES </t>
  </si>
  <si>
    <t>ARMANDO</t>
  </si>
  <si>
    <t>PABLO GILBERTO</t>
  </si>
  <si>
    <t>TREJOS </t>
  </si>
  <si>
    <t xml:space="preserve">NOMBRE                                                        </t>
  </si>
  <si>
    <t>MARTINEZ</t>
  </si>
  <si>
    <t xml:space="preserve">FLORES </t>
  </si>
  <si>
    <t>FERNANDO</t>
  </si>
  <si>
    <t>NICOLÁS</t>
  </si>
  <si>
    <t>JORGE EBERTO</t>
  </si>
  <si>
    <t>SALIDAS  2022 CICLOBR</t>
  </si>
  <si>
    <t>ENERO 23</t>
  </si>
  <si>
    <t>ENERO 16</t>
  </si>
  <si>
    <t xml:space="preserve">OTÁLORA </t>
  </si>
  <si>
    <t>SANTIAGO</t>
  </si>
  <si>
    <t xml:space="preserve">BEDOYA </t>
  </si>
  <si>
    <t>EDUARDO</t>
  </si>
  <si>
    <t>SIBERIA . PTRADERA- SIBERIA</t>
  </si>
  <si>
    <t>LA CARO- SISGA- LA CARO</t>
  </si>
  <si>
    <t>ENERO 30</t>
  </si>
  <si>
    <t>FEBRERO 6</t>
  </si>
  <si>
    <t>LA CARO. SESQUILÉ- GUATAVITA- SOPÓ LA CARO</t>
  </si>
  <si>
    <t>FEBRERO 13</t>
  </si>
  <si>
    <t>SIBERIA- CRUCE ROSAL- FACA-ZIPACÓN- RESBALÓN- SIBERIA</t>
  </si>
  <si>
    <t>FEBRERO 20</t>
  </si>
  <si>
    <t>CENTRO CHÍA- COGUA- ALTO LAS MARGARITAS- COGUA- CENTRO CHIA</t>
  </si>
  <si>
    <t>FEBRERO 27</t>
  </si>
  <si>
    <t>SIBERIA- MONDOÑEDO- CURUBITAL 27 D ELA MESA</t>
  </si>
  <si>
    <t>MARZO 6</t>
  </si>
  <si>
    <t>LA CARO- SESQUILÉ- SANTA ROSITA- BRICEÑO- ALMAVIVA</t>
  </si>
  <si>
    <t>JAVIER</t>
  </si>
  <si>
    <t>FERNÁNDEZ</t>
  </si>
  <si>
    <t>CARRILLO</t>
  </si>
  <si>
    <t>DÍAZ</t>
  </si>
  <si>
    <t xml:space="preserve">WILFRAN </t>
  </si>
  <si>
    <t>HERNÁNDEZ</t>
  </si>
  <si>
    <t xml:space="preserve">LINA LORENA </t>
  </si>
  <si>
    <t>S</t>
  </si>
  <si>
    <t>MARZO 13</t>
  </si>
  <si>
    <t>MARZO 27</t>
  </si>
  <si>
    <t>SIBERIA- CHUSCAL - SIBERIA</t>
  </si>
  <si>
    <t>SIBERIA- SUBACHOQUE- TABIO- SUBACHOQUE-SIBERIA</t>
  </si>
  <si>
    <t>ABRIL 3</t>
  </si>
  <si>
    <t>CENTRO CHI-A- ZIPAQUIRÁ- ALTO DEL ZIPA- ALTO DEL ÁGUILA- CENTRO CHÍA</t>
  </si>
  <si>
    <t>JOSE GABRIEL</t>
  </si>
  <si>
    <t>ABRIL 10</t>
  </si>
  <si>
    <t>SIBERIA- SUBACHOQUE- PRADERA- SIBERO</t>
  </si>
  <si>
    <t>LA CARO- ALTO DEL SISGA-PUENTE- LA CARO</t>
  </si>
  <si>
    <t>NATALIA GONZALEZ</t>
  </si>
  <si>
    <t>MAYO 1</t>
  </si>
  <si>
    <t>MAYO 15</t>
  </si>
  <si>
    <t>LA CARO- SOPÓ - GUATAVITA- SESQUILÉ - BRICEÑO- ALMAVIVA</t>
  </si>
  <si>
    <t>97.5</t>
  </si>
  <si>
    <t xml:space="preserve">MARTIN </t>
  </si>
  <si>
    <t>SAAVEDRA (hijo de Lorena)</t>
  </si>
  <si>
    <t>DURAN</t>
  </si>
  <si>
    <t>SIBERIA- KILOMETRO 27 D ELA MESA- SIBERIA</t>
  </si>
  <si>
    <t xml:space="preserve">AVENDAÑO </t>
  </si>
  <si>
    <t>MAYO 22</t>
  </si>
  <si>
    <t>LUIS HEBERT</t>
  </si>
  <si>
    <t>ARDILA</t>
  </si>
  <si>
    <t xml:space="preserve">GUASCA- CUCHILLA DE GUASCA- Kmt 5 via Sueva </t>
  </si>
  <si>
    <t>JUNIO 5</t>
  </si>
  <si>
    <t>JUNIO 12</t>
  </si>
  <si>
    <t>LA VEGA ALTO DEL VINO GR35</t>
  </si>
  <si>
    <t>MATEUS</t>
  </si>
  <si>
    <t xml:space="preserve">CAMPOS </t>
  </si>
  <si>
    <t>LAURA</t>
  </si>
  <si>
    <t>JULIO 10</t>
  </si>
  <si>
    <t>SIBERIA- CANICAS- TABIO-SIBERIA</t>
  </si>
  <si>
    <t>JULIO 17</t>
  </si>
  <si>
    <t xml:space="preserve">GUSTAVO A. </t>
  </si>
  <si>
    <t>PALENCIA S.</t>
  </si>
  <si>
    <t>LA CARO- SISGA-LA CARO</t>
  </si>
  <si>
    <t>JULIO 24</t>
  </si>
  <si>
    <t>MOSQUERA- EL SALTO- PIN- LA VICTORI- MOSQUERA</t>
  </si>
  <si>
    <t>JULIO 31</t>
  </si>
  <si>
    <t>CENTRO CHÍA- ALTO DE LAS MARGARITAS- CENTRO CHÍA</t>
  </si>
  <si>
    <t>JOHN</t>
  </si>
  <si>
    <t>AGOSTO 7</t>
  </si>
  <si>
    <t>SIBERIA- CHUSCAL- SIBERIA</t>
  </si>
  <si>
    <t>AGOSTO 21</t>
  </si>
  <si>
    <t>BRICEÑO- SISGA-MACHETÁ</t>
  </si>
  <si>
    <t>JOHN MARIO</t>
  </si>
  <si>
    <t>CASTELLANOS (amigo de O. Carrillo)</t>
  </si>
  <si>
    <t>CICLOPASEO BARBOSA</t>
  </si>
  <si>
    <t>SEPTIEMBRE 4</t>
  </si>
  <si>
    <t>SEPTIEMBRE 11</t>
  </si>
  <si>
    <t>CENTRO CHIA- ALTO DEL ÁGUILA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</si>
</sst>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FFFF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29"/>
      <color theme="1"/>
      <name val="Calibri"/>
      <family val="2"/>
      <scheme val="minor"/>
    </font>
    <font>
      <b/>
      <sz val="8"/>
      <color rgb="FF000000"/>
      <name val="Verdana"/>
      <family val="2"/>
    </font>
    <font>
      <sz val="8"/>
      <color theme="1"/>
      <name val="Calibri"/>
      <family val="2"/>
      <scheme val="minor"/>
    </font>
    <font>
      <sz val="8"/>
      <color rgb="FFFF0000"/>
      <name val="Arial"/>
      <family val="2"/>
    </font>
    <font>
      <sz val="9"/>
      <color rgb="FFFF0000"/>
      <name val="Calibri"/>
      <family val="2"/>
      <scheme val="minor"/>
    </font>
    <font>
      <b/>
      <sz val="8"/>
      <color theme="1"/>
      <name val="Verdana"/>
      <family val="2"/>
    </font>
    <font>
      <sz val="8"/>
      <color theme="2" tint="-0.249977111117893"/>
      <name val="Verdana"/>
      <family val="2"/>
    </font>
    <font>
      <sz val="8"/>
      <color theme="7" tint="-0.249977111117893"/>
      <name val="Verdana"/>
      <family val="2"/>
    </font>
    <font>
      <sz val="9"/>
      <color theme="2" tint="-0.499984740745262"/>
      <name val="Arial"/>
      <family val="2"/>
    </font>
    <font>
      <sz val="9"/>
      <color theme="2" tint="-0.499984740745262"/>
      <name val="Calibri"/>
      <family val="2"/>
      <scheme val="minor"/>
    </font>
    <font>
      <sz val="8"/>
      <color rgb="FF92D050"/>
      <name val="Verdana"/>
      <family val="2"/>
    </font>
    <font>
      <sz val="11"/>
      <color theme="7" tint="-0.249977111117893"/>
      <name val="Calibri"/>
      <family val="2"/>
      <scheme val="minor"/>
    </font>
    <font>
      <sz val="8"/>
      <color theme="6"/>
      <name val="Verdana"/>
      <family val="2"/>
    </font>
    <font>
      <sz val="8"/>
      <color theme="9"/>
      <name val="Verdana"/>
      <family val="2"/>
    </font>
    <font>
      <sz val="9"/>
      <color theme="1"/>
      <name val="Calibri"/>
      <family val="2"/>
      <scheme val="minor"/>
    </font>
    <font>
      <sz val="8"/>
      <color rgb="FFFFFF00"/>
      <name val="Verdana"/>
      <family val="2"/>
    </font>
    <font>
      <b/>
      <sz val="11"/>
      <name val="Calibri"/>
      <family val="2"/>
      <scheme val="minor"/>
    </font>
    <font>
      <sz val="8"/>
      <color theme="5" tint="0.39997558519241921"/>
      <name val="Verdana"/>
      <family val="2"/>
    </font>
    <font>
      <sz val="11"/>
      <color theme="5" tint="0.39997558519241921"/>
      <name val="Calibri"/>
      <family val="2"/>
      <scheme val="minor"/>
    </font>
    <font>
      <b/>
      <sz val="8"/>
      <color theme="1"/>
      <name val="Arial"/>
      <family val="2"/>
    </font>
    <font>
      <sz val="8"/>
      <color rgb="FFFFC000"/>
      <name val="Verdana"/>
      <family val="2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8"/>
      <name val="Verdana"/>
      <family val="2"/>
    </font>
  </fonts>
  <fills count="1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FFFFF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6" borderId="8" xfId="0" applyFill="1" applyBorder="1"/>
    <xf numFmtId="164" fontId="9" fillId="6" borderId="1" xfId="0" applyNumberFormat="1" applyFont="1" applyFill="1" applyBorder="1" applyAlignment="1">
      <alignment horizontal="center" vertical="top" wrapText="1"/>
    </xf>
    <xf numFmtId="0" fontId="10" fillId="5" borderId="0" xfId="0" applyFont="1" applyFill="1" applyAlignment="1">
      <alignment horizontal="center"/>
    </xf>
    <xf numFmtId="0" fontId="11" fillId="7" borderId="0" xfId="0" applyFont="1" applyFill="1" applyAlignment="1">
      <alignment horizontal="center"/>
    </xf>
    <xf numFmtId="0" fontId="9" fillId="0" borderId="11" xfId="0" applyFont="1" applyBorder="1" applyAlignment="1">
      <alignment horizontal="center"/>
    </xf>
    <xf numFmtId="164" fontId="15" fillId="5" borderId="0" xfId="0" applyNumberFormat="1" applyFont="1" applyFill="1" applyAlignment="1">
      <alignment horizontal="center"/>
    </xf>
    <xf numFmtId="3" fontId="16" fillId="7" borderId="0" xfId="0" applyNumberFormat="1" applyFont="1" applyFill="1" applyAlignment="1">
      <alignment horizontal="center"/>
    </xf>
    <xf numFmtId="0" fontId="8" fillId="5" borderId="12" xfId="0" applyFont="1" applyFill="1" applyBorder="1" applyAlignment="1">
      <alignment horizontal="justify" wrapText="1"/>
    </xf>
    <xf numFmtId="0" fontId="17" fillId="5" borderId="1" xfId="0" applyFont="1" applyFill="1" applyBorder="1" applyAlignment="1">
      <alignment horizontal="center" wrapText="1"/>
    </xf>
    <xf numFmtId="0" fontId="13" fillId="5" borderId="1" xfId="0" applyFont="1" applyFill="1" applyBorder="1" applyAlignment="1">
      <alignment horizontal="center" wrapText="1"/>
    </xf>
    <xf numFmtId="0" fontId="8" fillId="5" borderId="14" xfId="0" applyFont="1" applyFill="1" applyBorder="1" applyAlignment="1">
      <alignment horizontal="justify" wrapText="1"/>
    </xf>
    <xf numFmtId="0" fontId="20" fillId="5" borderId="1" xfId="0" applyFont="1" applyFill="1" applyBorder="1" applyAlignment="1">
      <alignment horizontal="center" wrapText="1"/>
    </xf>
    <xf numFmtId="0" fontId="0" fillId="2" borderId="0" xfId="0" applyFill="1" applyBorder="1"/>
    <xf numFmtId="0" fontId="21" fillId="2" borderId="0" xfId="0" applyFont="1" applyFill="1"/>
    <xf numFmtId="0" fontId="0" fillId="8" borderId="0" xfId="0" applyFill="1"/>
    <xf numFmtId="3" fontId="9" fillId="6" borderId="1" xfId="0" applyNumberFormat="1" applyFont="1" applyFill="1" applyBorder="1" applyAlignment="1">
      <alignment horizontal="center" vertical="top" wrapText="1"/>
    </xf>
    <xf numFmtId="0" fontId="8" fillId="6" borderId="9" xfId="0" applyFont="1" applyFill="1" applyBorder="1" applyAlignment="1">
      <alignment horizontal="center" wrapText="1"/>
    </xf>
    <xf numFmtId="0" fontId="8" fillId="6" borderId="10" xfId="0" applyFont="1" applyFill="1" applyBorder="1" applyAlignment="1">
      <alignment horizontal="center" wrapText="1"/>
    </xf>
    <xf numFmtId="0" fontId="6" fillId="3" borderId="13" xfId="0" applyFont="1" applyFill="1" applyBorder="1" applyAlignment="1">
      <alignment horizontal="center" vertical="top" wrapText="1"/>
    </xf>
    <xf numFmtId="0" fontId="0" fillId="5" borderId="1" xfId="0" applyFill="1" applyBorder="1"/>
    <xf numFmtId="0" fontId="8" fillId="5" borderId="2" xfId="0" applyFont="1" applyFill="1" applyBorder="1" applyAlignment="1">
      <alignment horizontal="justify" wrapText="1"/>
    </xf>
    <xf numFmtId="0" fontId="8" fillId="5" borderId="3" xfId="0" applyFont="1" applyFill="1" applyBorder="1" applyAlignment="1">
      <alignment horizontal="justify" wrapText="1"/>
    </xf>
    <xf numFmtId="3" fontId="6" fillId="11" borderId="1" xfId="0" applyNumberFormat="1" applyFont="1" applyFill="1" applyBorder="1" applyAlignment="1">
      <alignment horizontal="center" vertical="top" wrapText="1"/>
    </xf>
    <xf numFmtId="0" fontId="22" fillId="5" borderId="1" xfId="0" applyFont="1" applyFill="1" applyBorder="1" applyAlignment="1">
      <alignment horizontal="center" wrapText="1"/>
    </xf>
    <xf numFmtId="0" fontId="3" fillId="12" borderId="13" xfId="0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49" fontId="26" fillId="3" borderId="15" xfId="0" applyNumberFormat="1" applyFont="1" applyFill="1" applyBorder="1" applyAlignment="1">
      <alignment horizontal="center" vertical="top" wrapText="1"/>
    </xf>
    <xf numFmtId="49" fontId="26" fillId="3" borderId="1" xfId="0" applyNumberFormat="1" applyFont="1" applyFill="1" applyBorder="1" applyAlignment="1">
      <alignment horizontal="center" vertical="top" wrapText="1"/>
    </xf>
    <xf numFmtId="0" fontId="27" fillId="14" borderId="15" xfId="0" applyFont="1" applyFill="1" applyBorder="1" applyAlignment="1">
      <alignment horizontal="center" wrapText="1"/>
    </xf>
    <xf numFmtId="0" fontId="22" fillId="5" borderId="13" xfId="0" applyFont="1" applyFill="1" applyBorder="1" applyAlignment="1">
      <alignment horizontal="center" wrapText="1"/>
    </xf>
    <xf numFmtId="0" fontId="28" fillId="12" borderId="6" xfId="0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top" wrapText="1"/>
    </xf>
    <xf numFmtId="0" fontId="27" fillId="14" borderId="17" xfId="0" applyFont="1" applyFill="1" applyBorder="1" applyAlignment="1">
      <alignment horizontal="center" wrapText="1"/>
    </xf>
    <xf numFmtId="0" fontId="24" fillId="5" borderId="17" xfId="0" applyFont="1" applyFill="1" applyBorder="1" applyAlignment="1">
      <alignment horizontal="center" wrapText="1"/>
    </xf>
    <xf numFmtId="0" fontId="0" fillId="5" borderId="2" xfId="0" applyFill="1" applyBorder="1"/>
    <xf numFmtId="0" fontId="25" fillId="5" borderId="4" xfId="0" applyFont="1" applyFill="1" applyBorder="1" applyAlignment="1">
      <alignment horizontal="center"/>
    </xf>
    <xf numFmtId="0" fontId="27" fillId="5" borderId="4" xfId="0" applyFont="1" applyFill="1" applyBorder="1" applyAlignment="1">
      <alignment horizontal="center" wrapText="1"/>
    </xf>
    <xf numFmtId="0" fontId="18" fillId="5" borderId="4" xfId="0" applyFont="1" applyFill="1" applyBorder="1" applyAlignment="1">
      <alignment horizontal="center"/>
    </xf>
    <xf numFmtId="0" fontId="14" fillId="5" borderId="4" xfId="0" applyFont="1" applyFill="1" applyBorder="1" applyAlignment="1">
      <alignment horizontal="center" wrapText="1"/>
    </xf>
    <xf numFmtId="0" fontId="20" fillId="5" borderId="4" xfId="0" applyFont="1" applyFill="1" applyBorder="1" applyAlignment="1">
      <alignment horizontal="center" wrapText="1"/>
    </xf>
    <xf numFmtId="0" fontId="22" fillId="5" borderId="4" xfId="0" applyFont="1" applyFill="1" applyBorder="1" applyAlignment="1">
      <alignment horizontal="center" wrapText="1"/>
    </xf>
    <xf numFmtId="0" fontId="24" fillId="5" borderId="4" xfId="0" applyFont="1" applyFill="1" applyBorder="1" applyAlignment="1">
      <alignment horizontal="center" wrapText="1"/>
    </xf>
    <xf numFmtId="0" fontId="13" fillId="5" borderId="4" xfId="0" applyFont="1" applyFill="1" applyBorder="1" applyAlignment="1">
      <alignment horizontal="center" wrapText="1"/>
    </xf>
    <xf numFmtId="0" fontId="17" fillId="5" borderId="4" xfId="0" applyFont="1" applyFill="1" applyBorder="1" applyAlignment="1">
      <alignment horizontal="center" wrapText="1"/>
    </xf>
    <xf numFmtId="0" fontId="19" fillId="5" borderId="4" xfId="0" applyFont="1" applyFill="1" applyBorder="1" applyAlignment="1">
      <alignment horizontal="center" wrapText="1"/>
    </xf>
    <xf numFmtId="0" fontId="0" fillId="5" borderId="4" xfId="0" applyFill="1" applyBorder="1"/>
    <xf numFmtId="0" fontId="24" fillId="5" borderId="12" xfId="0" applyFont="1" applyFill="1" applyBorder="1" applyAlignment="1">
      <alignment horizontal="center" wrapText="1"/>
    </xf>
    <xf numFmtId="0" fontId="27" fillId="5" borderId="12" xfId="0" applyFont="1" applyFill="1" applyBorder="1" applyAlignment="1">
      <alignment horizontal="center" wrapText="1"/>
    </xf>
    <xf numFmtId="0" fontId="27" fillId="5" borderId="17" xfId="0" applyFont="1" applyFill="1" applyBorder="1" applyAlignment="1">
      <alignment horizontal="center" wrapText="1"/>
    </xf>
    <xf numFmtId="0" fontId="6" fillId="12" borderId="0" xfId="0" applyFont="1" applyFill="1" applyBorder="1" applyAlignment="1">
      <alignment horizontal="center" vertical="top" wrapText="1"/>
    </xf>
    <xf numFmtId="0" fontId="25" fillId="5" borderId="2" xfId="0" applyFont="1" applyFill="1" applyBorder="1" applyAlignment="1">
      <alignment horizontal="center"/>
    </xf>
    <xf numFmtId="0" fontId="27" fillId="14" borderId="4" xfId="0" applyFont="1" applyFill="1" applyBorder="1" applyAlignment="1">
      <alignment horizontal="center" wrapText="1"/>
    </xf>
    <xf numFmtId="0" fontId="27" fillId="14" borderId="12" xfId="0" applyFont="1" applyFill="1" applyBorder="1" applyAlignment="1">
      <alignment horizontal="center" wrapText="1"/>
    </xf>
    <xf numFmtId="49" fontId="26" fillId="3" borderId="18" xfId="0" applyNumberFormat="1" applyFont="1" applyFill="1" applyBorder="1" applyAlignment="1">
      <alignment horizontal="center" vertical="top" wrapText="1"/>
    </xf>
    <xf numFmtId="0" fontId="6" fillId="3" borderId="19" xfId="0" applyFont="1" applyFill="1" applyBorder="1" applyAlignment="1">
      <alignment horizontal="center" vertical="top" wrapText="1"/>
    </xf>
    <xf numFmtId="0" fontId="0" fillId="0" borderId="18" xfId="0" applyBorder="1"/>
    <xf numFmtId="0" fontId="0" fillId="0" borderId="19" xfId="0" applyBorder="1"/>
    <xf numFmtId="0" fontId="8" fillId="9" borderId="5" xfId="0" applyFont="1" applyFill="1" applyBorder="1" applyAlignment="1">
      <alignment horizontal="justify" wrapText="1"/>
    </xf>
    <xf numFmtId="0" fontId="8" fillId="9" borderId="0" xfId="0" applyFont="1" applyFill="1" applyBorder="1" applyAlignment="1">
      <alignment horizontal="justify" wrapText="1"/>
    </xf>
    <xf numFmtId="0" fontId="8" fillId="5" borderId="9" xfId="0" applyFont="1" applyFill="1" applyBorder="1" applyAlignment="1">
      <alignment horizontal="justify" wrapText="1"/>
    </xf>
    <xf numFmtId="0" fontId="8" fillId="5" borderId="7" xfId="0" applyFont="1" applyFill="1" applyBorder="1" applyAlignment="1">
      <alignment horizontal="justify" wrapText="1"/>
    </xf>
    <xf numFmtId="0" fontId="27" fillId="14" borderId="2" xfId="0" applyFont="1" applyFill="1" applyBorder="1" applyAlignment="1">
      <alignment horizontal="center" wrapText="1"/>
    </xf>
    <xf numFmtId="0" fontId="3" fillId="5" borderId="4" xfId="0" applyFont="1" applyFill="1" applyBorder="1"/>
    <xf numFmtId="0" fontId="27" fillId="5" borderId="15" xfId="0" applyFont="1" applyFill="1" applyBorder="1" applyAlignment="1">
      <alignment horizontal="center" wrapText="1"/>
    </xf>
    <xf numFmtId="0" fontId="0" fillId="15" borderId="0" xfId="0" applyFill="1"/>
    <xf numFmtId="0" fontId="29" fillId="2" borderId="0" xfId="0" applyFont="1" applyFill="1" applyAlignment="1">
      <alignment horizontal="center"/>
    </xf>
    <xf numFmtId="0" fontId="12" fillId="5" borderId="12" xfId="0" applyFont="1" applyFill="1" applyBorder="1" applyAlignment="1">
      <alignment vertical="top" wrapText="1"/>
    </xf>
    <xf numFmtId="0" fontId="12" fillId="5" borderId="2" xfId="0" applyFont="1" applyFill="1" applyBorder="1" applyAlignment="1">
      <alignment vertical="top" wrapText="1"/>
    </xf>
    <xf numFmtId="0" fontId="14" fillId="5" borderId="1" xfId="0" applyFont="1" applyFill="1" applyBorder="1" applyAlignment="1">
      <alignment horizontal="center" wrapText="1"/>
    </xf>
    <xf numFmtId="0" fontId="3" fillId="5" borderId="4" xfId="0" applyFont="1" applyFill="1" applyBorder="1" applyAlignment="1">
      <alignment horizontal="center"/>
    </xf>
    <xf numFmtId="0" fontId="25" fillId="5" borderId="4" xfId="0" applyFont="1" applyFill="1" applyBorder="1"/>
    <xf numFmtId="0" fontId="6" fillId="12" borderId="13" xfId="0" applyFont="1" applyFill="1" applyBorder="1" applyAlignment="1">
      <alignment horizontal="center" vertical="top" wrapText="1"/>
    </xf>
    <xf numFmtId="0" fontId="27" fillId="5" borderId="1" xfId="0" applyFont="1" applyFill="1" applyBorder="1" applyAlignment="1">
      <alignment horizontal="center" wrapText="1"/>
    </xf>
    <xf numFmtId="0" fontId="19" fillId="5" borderId="1" xfId="0" applyFont="1" applyFill="1" applyBorder="1" applyAlignment="1">
      <alignment horizontal="center" wrapText="1"/>
    </xf>
    <xf numFmtId="0" fontId="25" fillId="5" borderId="1" xfId="0" applyFont="1" applyFill="1" applyBorder="1" applyAlignment="1">
      <alignment horizontal="center"/>
    </xf>
    <xf numFmtId="0" fontId="18" fillId="5" borderId="1" xfId="0" applyFont="1" applyFill="1" applyBorder="1" applyAlignment="1">
      <alignment horizontal="center"/>
    </xf>
    <xf numFmtId="0" fontId="24" fillId="5" borderId="13" xfId="0" applyFont="1" applyFill="1" applyBorder="1" applyAlignment="1">
      <alignment horizontal="center" wrapText="1"/>
    </xf>
    <xf numFmtId="0" fontId="24" fillId="5" borderId="1" xfId="0" applyFont="1" applyFill="1" applyBorder="1" applyAlignment="1">
      <alignment horizontal="center" wrapText="1"/>
    </xf>
    <xf numFmtId="0" fontId="27" fillId="5" borderId="2" xfId="0" applyFont="1" applyFill="1" applyBorder="1" applyAlignment="1">
      <alignment horizontal="center" wrapText="1"/>
    </xf>
    <xf numFmtId="0" fontId="30" fillId="5" borderId="12" xfId="0" applyFont="1" applyFill="1" applyBorder="1" applyAlignment="1">
      <alignment horizontal="justify" wrapText="1"/>
    </xf>
    <xf numFmtId="0" fontId="30" fillId="5" borderId="2" xfId="0" applyFont="1" applyFill="1" applyBorder="1" applyAlignment="1">
      <alignment horizontal="justify" wrapText="1"/>
    </xf>
    <xf numFmtId="0" fontId="17" fillId="5" borderId="4" xfId="0" applyFont="1" applyFill="1" applyBorder="1" applyAlignment="1" applyProtection="1">
      <alignment horizontal="center" wrapText="1"/>
      <protection locked="0"/>
    </xf>
    <xf numFmtId="0" fontId="5" fillId="10" borderId="0" xfId="0" applyFont="1" applyFill="1" applyBorder="1" applyAlignment="1" applyProtection="1">
      <alignment horizontal="center"/>
      <protection locked="0"/>
    </xf>
    <xf numFmtId="0" fontId="8" fillId="5" borderId="1" xfId="0" applyFont="1" applyFill="1" applyBorder="1" applyAlignment="1">
      <alignment horizontal="justify" wrapText="1"/>
    </xf>
    <xf numFmtId="0" fontId="23" fillId="16" borderId="20" xfId="0" applyFont="1" applyFill="1" applyBorder="1" applyAlignment="1">
      <alignment horizontal="center"/>
    </xf>
    <xf numFmtId="0" fontId="23" fillId="5" borderId="10" xfId="0" applyFont="1" applyFill="1" applyBorder="1" applyAlignment="1">
      <alignment horizontal="center"/>
    </xf>
    <xf numFmtId="0" fontId="30" fillId="5" borderId="14" xfId="0" applyFont="1" applyFill="1" applyBorder="1" applyAlignment="1">
      <alignment horizontal="justify" wrapText="1"/>
    </xf>
    <xf numFmtId="0" fontId="30" fillId="5" borderId="3" xfId="0" applyFont="1" applyFill="1" applyBorder="1" applyAlignment="1">
      <alignment horizontal="justify" wrapText="1"/>
    </xf>
    <xf numFmtId="0" fontId="23" fillId="13" borderId="10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justify" wrapText="1"/>
    </xf>
    <xf numFmtId="0" fontId="0" fillId="0" borderId="4" xfId="0" applyBorder="1"/>
    <xf numFmtId="0" fontId="1" fillId="12" borderId="0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7" fillId="10" borderId="0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56"/>
  <sheetViews>
    <sheetView tabSelected="1" zoomScaleNormal="100" workbookViewId="0">
      <pane xSplit="5" ySplit="3" topLeftCell="AE4" activePane="bottomRight" state="frozen"/>
      <selection pane="topRight" activeCell="F1" sqref="F1"/>
      <selection pane="bottomLeft" activeCell="A4" sqref="A4"/>
      <selection pane="bottomRight" activeCell="AE5" sqref="AE5"/>
    </sheetView>
  </sheetViews>
  <sheetFormatPr baseColWidth="10" defaultRowHeight="15" x14ac:dyDescent="0.25"/>
  <cols>
    <col min="1" max="2" width="4.28515625" customWidth="1"/>
    <col min="3" max="3" width="8.42578125" customWidth="1"/>
    <col min="4" max="4" width="30.7109375" customWidth="1"/>
    <col min="5" max="5" width="36.140625" customWidth="1"/>
    <col min="6" max="33" width="11.42578125" customWidth="1"/>
    <col min="35" max="35" width="12.85546875" customWidth="1"/>
  </cols>
  <sheetData>
    <row r="1" spans="1:49" x14ac:dyDescent="0.25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3" t="s">
        <v>0</v>
      </c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</row>
    <row r="2" spans="1:49" ht="15" customHeight="1" x14ac:dyDescent="0.25">
      <c r="A2" s="1"/>
      <c r="B2" s="1"/>
      <c r="C2" s="96" t="s">
        <v>1</v>
      </c>
      <c r="D2" s="96"/>
      <c r="E2" s="96"/>
      <c r="F2" s="28">
        <v>1</v>
      </c>
      <c r="G2" s="29">
        <v>2</v>
      </c>
      <c r="H2" s="29">
        <v>3</v>
      </c>
      <c r="I2" s="29">
        <v>4</v>
      </c>
      <c r="J2" s="29">
        <v>5</v>
      </c>
      <c r="K2" s="29">
        <v>6</v>
      </c>
      <c r="L2" s="29">
        <v>7</v>
      </c>
      <c r="M2" s="29">
        <v>8</v>
      </c>
      <c r="N2" s="29">
        <v>9</v>
      </c>
      <c r="O2" s="29">
        <v>10</v>
      </c>
      <c r="P2" s="29">
        <v>11</v>
      </c>
      <c r="Q2" s="29">
        <v>12</v>
      </c>
      <c r="R2" s="29">
        <v>13</v>
      </c>
      <c r="S2" s="29">
        <v>14</v>
      </c>
      <c r="T2" s="29">
        <v>15</v>
      </c>
      <c r="U2" s="29">
        <v>16</v>
      </c>
      <c r="V2" s="29">
        <v>17</v>
      </c>
      <c r="W2" s="29">
        <v>18</v>
      </c>
      <c r="X2" s="29">
        <v>19</v>
      </c>
      <c r="Y2" s="29">
        <v>20</v>
      </c>
      <c r="Z2" s="29">
        <v>21</v>
      </c>
      <c r="AA2" s="29">
        <v>22</v>
      </c>
      <c r="AB2" s="29">
        <v>23</v>
      </c>
      <c r="AC2" s="29">
        <v>24</v>
      </c>
      <c r="AD2" s="29">
        <v>25</v>
      </c>
      <c r="AE2" s="29">
        <v>26</v>
      </c>
      <c r="AF2" s="29"/>
      <c r="AG2" s="29"/>
      <c r="AH2" s="30">
        <v>26</v>
      </c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</row>
    <row r="3" spans="1:49" ht="37.5" x14ac:dyDescent="0.55000000000000004">
      <c r="A3" s="1"/>
      <c r="B3" s="1"/>
      <c r="C3" s="98" t="s">
        <v>66</v>
      </c>
      <c r="D3" s="98"/>
      <c r="E3" s="98"/>
      <c r="F3" s="31" t="s">
        <v>68</v>
      </c>
      <c r="G3" s="32" t="s">
        <v>67</v>
      </c>
      <c r="H3" s="32" t="s">
        <v>75</v>
      </c>
      <c r="I3" s="32" t="s">
        <v>76</v>
      </c>
      <c r="J3" s="32" t="s">
        <v>78</v>
      </c>
      <c r="K3" s="32" t="s">
        <v>80</v>
      </c>
      <c r="L3" s="32" t="s">
        <v>82</v>
      </c>
      <c r="M3" s="32" t="s">
        <v>84</v>
      </c>
      <c r="N3" s="32" t="s">
        <v>94</v>
      </c>
      <c r="O3" s="32" t="s">
        <v>95</v>
      </c>
      <c r="P3" s="32" t="s">
        <v>98</v>
      </c>
      <c r="Q3" s="32" t="s">
        <v>101</v>
      </c>
      <c r="R3" s="32" t="s">
        <v>101</v>
      </c>
      <c r="S3" s="58" t="s">
        <v>105</v>
      </c>
      <c r="T3" s="58" t="s">
        <v>106</v>
      </c>
      <c r="U3" s="58" t="s">
        <v>114</v>
      </c>
      <c r="V3" s="58" t="s">
        <v>118</v>
      </c>
      <c r="W3" s="58" t="s">
        <v>119</v>
      </c>
      <c r="X3" s="58" t="s">
        <v>124</v>
      </c>
      <c r="Y3" s="58" t="s">
        <v>126</v>
      </c>
      <c r="Z3" s="58" t="s">
        <v>130</v>
      </c>
      <c r="AA3" s="58" t="s">
        <v>132</v>
      </c>
      <c r="AB3" s="58" t="s">
        <v>135</v>
      </c>
      <c r="AC3" s="58" t="s">
        <v>137</v>
      </c>
      <c r="AD3" s="58" t="s">
        <v>142</v>
      </c>
      <c r="AE3" s="58" t="s">
        <v>143</v>
      </c>
      <c r="AF3" s="58"/>
      <c r="AG3" s="60"/>
      <c r="AH3" s="97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</row>
    <row r="4" spans="1:49" ht="67.5" x14ac:dyDescent="0.3">
      <c r="A4" s="1"/>
      <c r="B4" s="1"/>
      <c r="C4" s="87"/>
      <c r="D4" s="87"/>
      <c r="E4" s="87"/>
      <c r="F4" s="36" t="s">
        <v>73</v>
      </c>
      <c r="G4" s="22" t="s">
        <v>74</v>
      </c>
      <c r="H4" s="22" t="s">
        <v>96</v>
      </c>
      <c r="I4" s="22" t="s">
        <v>77</v>
      </c>
      <c r="J4" s="22" t="s">
        <v>79</v>
      </c>
      <c r="K4" s="22" t="s">
        <v>81</v>
      </c>
      <c r="L4" s="22" t="s">
        <v>83</v>
      </c>
      <c r="M4" s="22" t="s">
        <v>85</v>
      </c>
      <c r="N4" s="22" t="s">
        <v>96</v>
      </c>
      <c r="O4" s="22" t="s">
        <v>97</v>
      </c>
      <c r="P4" s="59" t="s">
        <v>99</v>
      </c>
      <c r="Q4" s="59" t="s">
        <v>102</v>
      </c>
      <c r="R4" s="59" t="s">
        <v>103</v>
      </c>
      <c r="S4" s="59" t="s">
        <v>96</v>
      </c>
      <c r="T4" s="59" t="s">
        <v>107</v>
      </c>
      <c r="U4" s="59" t="s">
        <v>112</v>
      </c>
      <c r="V4" s="59" t="s">
        <v>117</v>
      </c>
      <c r="W4" s="59" t="s">
        <v>120</v>
      </c>
      <c r="X4" s="59" t="s">
        <v>125</v>
      </c>
      <c r="Y4" s="59" t="s">
        <v>129</v>
      </c>
      <c r="Z4" s="59" t="s">
        <v>131</v>
      </c>
      <c r="AA4" s="59" t="s">
        <v>133</v>
      </c>
      <c r="AB4" s="59" t="s">
        <v>136</v>
      </c>
      <c r="AC4" s="59" t="s">
        <v>138</v>
      </c>
      <c r="AD4" s="59" t="s">
        <v>141</v>
      </c>
      <c r="AE4" s="59" t="s">
        <v>144</v>
      </c>
      <c r="AF4" s="59"/>
      <c r="AG4" s="61"/>
      <c r="AH4" s="97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</row>
    <row r="5" spans="1:49" x14ac:dyDescent="0.25">
      <c r="A5" s="1"/>
      <c r="B5" s="70" t="s">
        <v>93</v>
      </c>
      <c r="C5" s="4"/>
      <c r="D5" s="20" t="s">
        <v>2</v>
      </c>
      <c r="E5" s="21" t="s">
        <v>60</v>
      </c>
      <c r="F5" s="35">
        <v>70</v>
      </c>
      <c r="G5" s="76">
        <v>82</v>
      </c>
      <c r="H5" s="76">
        <v>60</v>
      </c>
      <c r="I5" s="76">
        <v>98</v>
      </c>
      <c r="J5" s="76">
        <v>85</v>
      </c>
      <c r="K5" s="76">
        <v>80</v>
      </c>
      <c r="L5" s="76">
        <v>62</v>
      </c>
      <c r="M5" s="76">
        <v>92</v>
      </c>
      <c r="N5" s="76">
        <v>66</v>
      </c>
      <c r="O5" s="76">
        <v>76</v>
      </c>
      <c r="P5" s="54">
        <v>72</v>
      </c>
      <c r="Q5" s="54">
        <v>70</v>
      </c>
      <c r="R5" s="54">
        <v>88</v>
      </c>
      <c r="S5" s="54">
        <v>66</v>
      </c>
      <c r="T5" s="54" t="s">
        <v>108</v>
      </c>
      <c r="U5" s="54">
        <v>75</v>
      </c>
      <c r="V5" s="54">
        <v>37</v>
      </c>
      <c r="W5" s="54">
        <v>30.5</v>
      </c>
      <c r="X5" s="54">
        <v>75</v>
      </c>
      <c r="Y5" s="54">
        <v>83</v>
      </c>
      <c r="Z5" s="54">
        <v>107</v>
      </c>
      <c r="AA5" s="54">
        <v>80</v>
      </c>
      <c r="AB5" s="54">
        <v>80</v>
      </c>
      <c r="AC5" s="54">
        <v>102</v>
      </c>
      <c r="AD5" s="54">
        <v>87</v>
      </c>
      <c r="AE5" s="54">
        <v>71</v>
      </c>
      <c r="AF5" s="54"/>
      <c r="AH5" s="5">
        <f t="shared" ref="AH5:AH52" si="0">SUM(F5:AG5)</f>
        <v>1894.5</v>
      </c>
      <c r="AI5" s="6" t="s">
        <v>3</v>
      </c>
      <c r="AJ5" s="7" t="s">
        <v>4</v>
      </c>
      <c r="AK5" s="1"/>
      <c r="AL5" s="56">
        <v>1</v>
      </c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</row>
    <row r="6" spans="1:49" x14ac:dyDescent="0.25">
      <c r="A6" s="1"/>
      <c r="B6" s="69">
        <v>1</v>
      </c>
      <c r="C6" s="8">
        <f t="shared" ref="C6:C53" si="1">+C5+1</f>
        <v>1</v>
      </c>
      <c r="D6" s="65" t="s">
        <v>7</v>
      </c>
      <c r="E6" s="64" t="s">
        <v>8</v>
      </c>
      <c r="F6" s="45"/>
      <c r="G6" s="40"/>
      <c r="H6" s="56">
        <v>1</v>
      </c>
      <c r="I6" s="56">
        <v>1</v>
      </c>
      <c r="J6" s="56">
        <v>1</v>
      </c>
      <c r="K6" s="56">
        <v>1</v>
      </c>
      <c r="L6" s="56">
        <v>1</v>
      </c>
      <c r="M6" s="56">
        <v>1</v>
      </c>
      <c r="N6" s="41"/>
      <c r="O6" s="56">
        <v>1</v>
      </c>
      <c r="P6" s="77"/>
      <c r="Q6" s="56">
        <v>1</v>
      </c>
      <c r="R6" s="56">
        <v>1</v>
      </c>
      <c r="S6" s="56">
        <v>1</v>
      </c>
      <c r="T6" s="77"/>
      <c r="U6" s="77"/>
      <c r="V6" s="56">
        <v>1</v>
      </c>
      <c r="W6" s="56">
        <v>1</v>
      </c>
      <c r="X6" s="56">
        <v>1</v>
      </c>
      <c r="Y6" s="56">
        <v>1</v>
      </c>
      <c r="Z6" s="56">
        <v>1</v>
      </c>
      <c r="AA6" s="56">
        <v>1</v>
      </c>
      <c r="AB6" s="56">
        <v>1</v>
      </c>
      <c r="AC6" s="77"/>
      <c r="AD6" s="77"/>
      <c r="AE6" s="56">
        <v>1</v>
      </c>
      <c r="AF6" s="77"/>
      <c r="AG6" s="27"/>
      <c r="AH6" s="19">
        <f t="shared" si="0"/>
        <v>18</v>
      </c>
      <c r="AI6" s="9">
        <f t="shared" ref="AI6:AI51" si="2">+AH6/$AH$2*100</f>
        <v>69.230769230769226</v>
      </c>
      <c r="AJ6" s="10">
        <f>+$AH$2-AH6</f>
        <v>8</v>
      </c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</row>
    <row r="7" spans="1:49" x14ac:dyDescent="0.25">
      <c r="A7" s="1"/>
      <c r="B7" s="69">
        <v>2</v>
      </c>
      <c r="C7" s="8">
        <f t="shared" si="1"/>
        <v>2</v>
      </c>
      <c r="D7" s="11" t="s">
        <v>71</v>
      </c>
      <c r="E7" s="24" t="s">
        <v>72</v>
      </c>
      <c r="F7" s="56">
        <v>1</v>
      </c>
      <c r="G7" s="56">
        <v>1</v>
      </c>
      <c r="H7" s="56">
        <v>1</v>
      </c>
      <c r="I7" s="41"/>
      <c r="J7" s="56">
        <v>1</v>
      </c>
      <c r="K7" s="41"/>
      <c r="L7" s="41"/>
      <c r="M7" s="56">
        <v>1</v>
      </c>
      <c r="N7" s="56">
        <v>1</v>
      </c>
      <c r="O7" s="77"/>
      <c r="P7" s="56">
        <v>1</v>
      </c>
      <c r="Q7" s="77"/>
      <c r="R7" s="77"/>
      <c r="S7" s="77"/>
      <c r="T7" s="77"/>
      <c r="U7" s="77"/>
      <c r="V7" s="77"/>
      <c r="W7" s="56">
        <v>1</v>
      </c>
      <c r="X7" s="77"/>
      <c r="Y7" s="77"/>
      <c r="Z7" s="56">
        <v>1</v>
      </c>
      <c r="AA7" s="56">
        <v>1</v>
      </c>
      <c r="AB7" s="56">
        <v>1</v>
      </c>
      <c r="AC7" s="56">
        <v>1</v>
      </c>
      <c r="AD7" s="77"/>
      <c r="AE7" s="77"/>
      <c r="AF7" s="77"/>
      <c r="AG7" s="27"/>
      <c r="AH7" s="19">
        <f t="shared" si="0"/>
        <v>12</v>
      </c>
      <c r="AI7" s="9">
        <f t="shared" si="2"/>
        <v>46.153846153846153</v>
      </c>
      <c r="AJ7" s="10">
        <f t="shared" ref="AJ7:AJ37" si="3">+$AH$2-AH7</f>
        <v>14</v>
      </c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</row>
    <row r="8" spans="1:49" x14ac:dyDescent="0.25">
      <c r="A8" s="1"/>
      <c r="B8" s="69"/>
      <c r="C8" s="8">
        <f t="shared" si="1"/>
        <v>3</v>
      </c>
      <c r="D8" s="11" t="s">
        <v>71</v>
      </c>
      <c r="E8" s="24" t="s">
        <v>134</v>
      </c>
      <c r="F8" s="33">
        <v>1</v>
      </c>
      <c r="G8" s="38"/>
      <c r="H8" s="51"/>
      <c r="I8" s="46"/>
      <c r="J8" s="37">
        <v>1</v>
      </c>
      <c r="K8" s="52"/>
      <c r="L8" s="41"/>
      <c r="M8" s="56">
        <v>1</v>
      </c>
      <c r="N8" s="56">
        <v>1</v>
      </c>
      <c r="O8" s="77"/>
      <c r="P8" s="77"/>
      <c r="Q8" s="77"/>
      <c r="R8" s="77"/>
      <c r="S8" s="77"/>
      <c r="T8" s="77"/>
      <c r="U8" s="41"/>
      <c r="V8" s="77"/>
      <c r="W8" s="56">
        <v>1</v>
      </c>
      <c r="X8" s="77"/>
      <c r="Y8" s="77"/>
      <c r="Z8" s="56">
        <v>1</v>
      </c>
      <c r="AA8" s="56">
        <v>1</v>
      </c>
      <c r="AB8" s="56">
        <v>1</v>
      </c>
      <c r="AC8" s="77"/>
      <c r="AD8" s="77"/>
      <c r="AE8" s="77"/>
      <c r="AF8" s="77"/>
      <c r="AG8" s="27"/>
      <c r="AH8" s="19">
        <f t="shared" si="0"/>
        <v>8</v>
      </c>
      <c r="AI8" s="9">
        <f t="shared" si="2"/>
        <v>30.76923076923077</v>
      </c>
      <c r="AJ8" s="10">
        <f t="shared" si="3"/>
        <v>18</v>
      </c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</row>
    <row r="9" spans="1:49" x14ac:dyDescent="0.25">
      <c r="A9" s="1"/>
      <c r="B9" s="69"/>
      <c r="C9" s="8">
        <f t="shared" si="1"/>
        <v>4</v>
      </c>
      <c r="D9" s="11" t="s">
        <v>17</v>
      </c>
      <c r="E9" s="24" t="s">
        <v>10</v>
      </c>
      <c r="F9" s="56">
        <v>1</v>
      </c>
      <c r="G9" s="46"/>
      <c r="H9" s="46"/>
      <c r="I9" s="56">
        <v>1</v>
      </c>
      <c r="J9" s="56">
        <v>1</v>
      </c>
      <c r="K9" s="41"/>
      <c r="L9" s="56">
        <v>1</v>
      </c>
      <c r="M9" s="41"/>
      <c r="N9" s="41"/>
      <c r="O9" s="56">
        <v>1</v>
      </c>
      <c r="P9" s="56">
        <v>1</v>
      </c>
      <c r="Q9" s="77"/>
      <c r="R9" s="77"/>
      <c r="S9" s="56">
        <v>1</v>
      </c>
      <c r="T9" s="56">
        <v>1</v>
      </c>
      <c r="U9" s="77"/>
      <c r="V9" s="56">
        <v>1</v>
      </c>
      <c r="W9" s="56">
        <v>1</v>
      </c>
      <c r="X9" s="56">
        <v>1</v>
      </c>
      <c r="Y9" s="77"/>
      <c r="Z9" s="56">
        <v>1</v>
      </c>
      <c r="AA9" s="77"/>
      <c r="AB9" s="77"/>
      <c r="AC9" s="77"/>
      <c r="AD9" s="56">
        <v>1</v>
      </c>
      <c r="AE9" s="77"/>
      <c r="AF9" s="77"/>
      <c r="AG9" s="27"/>
      <c r="AH9" s="19">
        <f t="shared" si="0"/>
        <v>13</v>
      </c>
      <c r="AI9" s="9">
        <f t="shared" si="2"/>
        <v>50</v>
      </c>
      <c r="AJ9" s="10">
        <f t="shared" si="3"/>
        <v>13</v>
      </c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</row>
    <row r="10" spans="1:49" x14ac:dyDescent="0.25">
      <c r="A10" s="1"/>
      <c r="B10" s="69">
        <v>3</v>
      </c>
      <c r="C10" s="8">
        <f t="shared" si="1"/>
        <v>5</v>
      </c>
      <c r="D10" s="11" t="s">
        <v>18</v>
      </c>
      <c r="E10" s="24" t="s">
        <v>19</v>
      </c>
      <c r="F10" s="56">
        <v>1</v>
      </c>
      <c r="G10" s="46"/>
      <c r="H10" s="56">
        <v>1</v>
      </c>
      <c r="I10" s="56">
        <v>1</v>
      </c>
      <c r="J10" s="56">
        <v>1</v>
      </c>
      <c r="K10" s="41"/>
      <c r="L10" s="56">
        <v>1</v>
      </c>
      <c r="M10" s="56">
        <v>1</v>
      </c>
      <c r="N10" s="56">
        <v>1</v>
      </c>
      <c r="O10" s="56">
        <v>1</v>
      </c>
      <c r="P10" s="56">
        <v>1</v>
      </c>
      <c r="Q10" s="77"/>
      <c r="R10" s="77"/>
      <c r="S10" s="56">
        <v>1</v>
      </c>
      <c r="T10" s="56">
        <v>1</v>
      </c>
      <c r="U10" s="56">
        <v>1</v>
      </c>
      <c r="V10" s="56">
        <v>1</v>
      </c>
      <c r="W10" s="56">
        <v>1</v>
      </c>
      <c r="X10" s="56">
        <v>1</v>
      </c>
      <c r="Y10" s="77"/>
      <c r="Z10" s="56">
        <v>1</v>
      </c>
      <c r="AA10" s="77"/>
      <c r="AB10" s="77"/>
      <c r="AC10" s="77"/>
      <c r="AD10" s="77"/>
      <c r="AE10" s="77"/>
      <c r="AF10" s="77"/>
      <c r="AG10" s="27"/>
      <c r="AH10" s="19">
        <f t="shared" si="0"/>
        <v>16</v>
      </c>
      <c r="AI10" s="9">
        <f t="shared" si="2"/>
        <v>61.53846153846154</v>
      </c>
      <c r="AJ10" s="10">
        <f t="shared" si="3"/>
        <v>10</v>
      </c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</row>
    <row r="11" spans="1:49" x14ac:dyDescent="0.25">
      <c r="A11" s="1"/>
      <c r="B11" s="69">
        <v>4</v>
      </c>
      <c r="C11" s="8">
        <f t="shared" si="1"/>
        <v>6</v>
      </c>
      <c r="D11" s="11" t="s">
        <v>62</v>
      </c>
      <c r="E11" s="24" t="s">
        <v>63</v>
      </c>
      <c r="F11" s="56">
        <v>1</v>
      </c>
      <c r="G11" s="56">
        <v>1</v>
      </c>
      <c r="H11" s="41"/>
      <c r="I11" s="56">
        <v>1</v>
      </c>
      <c r="J11" s="41"/>
      <c r="K11" s="56">
        <v>1</v>
      </c>
      <c r="L11" s="56">
        <v>1</v>
      </c>
      <c r="M11" s="56">
        <v>1</v>
      </c>
      <c r="N11" s="41"/>
      <c r="O11" s="77"/>
      <c r="P11" s="77"/>
      <c r="Q11" s="77"/>
      <c r="R11" s="56">
        <v>1</v>
      </c>
      <c r="S11" s="56">
        <v>1</v>
      </c>
      <c r="T11" s="56">
        <v>1</v>
      </c>
      <c r="U11" s="56">
        <v>1</v>
      </c>
      <c r="V11" s="56">
        <v>1</v>
      </c>
      <c r="W11" s="56">
        <v>1</v>
      </c>
      <c r="X11" s="77"/>
      <c r="Y11" s="56">
        <v>1</v>
      </c>
      <c r="Z11" s="56">
        <v>1</v>
      </c>
      <c r="AA11" s="77"/>
      <c r="AB11" s="56">
        <v>1</v>
      </c>
      <c r="AC11" s="77"/>
      <c r="AD11" s="56">
        <v>1</v>
      </c>
      <c r="AE11" s="56">
        <v>1</v>
      </c>
      <c r="AF11" s="77"/>
      <c r="AG11" s="23"/>
      <c r="AH11" s="19">
        <f t="shared" si="0"/>
        <v>17</v>
      </c>
      <c r="AI11" s="9">
        <f t="shared" si="2"/>
        <v>65.384615384615387</v>
      </c>
      <c r="AJ11" s="10">
        <f t="shared" si="3"/>
        <v>9</v>
      </c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</row>
    <row r="12" spans="1:49" x14ac:dyDescent="0.25">
      <c r="A12" s="1"/>
      <c r="B12" s="69">
        <v>5</v>
      </c>
      <c r="C12" s="8">
        <f t="shared" si="1"/>
        <v>7</v>
      </c>
      <c r="D12" s="11" t="s">
        <v>26</v>
      </c>
      <c r="E12" s="24" t="s">
        <v>27</v>
      </c>
      <c r="F12" s="56">
        <v>1</v>
      </c>
      <c r="G12" s="56">
        <v>1</v>
      </c>
      <c r="H12" s="41"/>
      <c r="I12" s="41"/>
      <c r="J12" s="56">
        <v>1</v>
      </c>
      <c r="K12" s="56">
        <v>1</v>
      </c>
      <c r="L12" s="56">
        <v>1</v>
      </c>
      <c r="M12" s="56">
        <v>1</v>
      </c>
      <c r="N12" s="41"/>
      <c r="O12" s="56">
        <v>1</v>
      </c>
      <c r="P12" s="77"/>
      <c r="Q12" s="56">
        <v>1</v>
      </c>
      <c r="R12" s="56">
        <v>1</v>
      </c>
      <c r="S12" s="77"/>
      <c r="T12" s="56">
        <v>1</v>
      </c>
      <c r="U12" s="56">
        <v>1</v>
      </c>
      <c r="V12" s="77"/>
      <c r="W12" s="56">
        <v>1</v>
      </c>
      <c r="X12" s="56">
        <v>1</v>
      </c>
      <c r="Y12" s="56">
        <v>1</v>
      </c>
      <c r="Z12" s="56">
        <v>1</v>
      </c>
      <c r="AA12" s="56">
        <v>1</v>
      </c>
      <c r="AB12" s="56">
        <v>1</v>
      </c>
      <c r="AC12" s="56">
        <v>1</v>
      </c>
      <c r="AD12" s="56">
        <v>1</v>
      </c>
      <c r="AE12" s="56">
        <v>1</v>
      </c>
      <c r="AF12" s="77"/>
      <c r="AG12" s="27"/>
      <c r="AH12" s="19">
        <f t="shared" si="0"/>
        <v>20</v>
      </c>
      <c r="AI12" s="9">
        <f t="shared" si="2"/>
        <v>76.923076923076934</v>
      </c>
      <c r="AJ12" s="10">
        <f t="shared" si="3"/>
        <v>6</v>
      </c>
      <c r="AK12" s="1"/>
      <c r="AL12" s="1"/>
      <c r="AM12" s="1"/>
      <c r="AN12" s="1"/>
      <c r="AO12" s="1"/>
      <c r="AP12" s="1"/>
      <c r="AR12" s="1"/>
      <c r="AS12" s="1"/>
      <c r="AT12" s="1"/>
      <c r="AU12" s="1"/>
      <c r="AV12" s="1"/>
      <c r="AW12" s="1"/>
    </row>
    <row r="13" spans="1:49" x14ac:dyDescent="0.25">
      <c r="A13" s="1"/>
      <c r="B13" s="69"/>
      <c r="C13" s="8">
        <f t="shared" si="1"/>
        <v>8</v>
      </c>
      <c r="D13" s="11" t="s">
        <v>28</v>
      </c>
      <c r="E13" s="24" t="s">
        <v>29</v>
      </c>
      <c r="F13" s="56">
        <v>1</v>
      </c>
      <c r="G13" s="56">
        <v>1</v>
      </c>
      <c r="H13" s="41"/>
      <c r="I13" s="41"/>
      <c r="J13" s="56">
        <v>1</v>
      </c>
      <c r="K13" s="56">
        <v>1</v>
      </c>
      <c r="L13" s="56">
        <v>1</v>
      </c>
      <c r="M13" s="56">
        <v>1</v>
      </c>
      <c r="N13" s="56">
        <v>1</v>
      </c>
      <c r="O13" s="56">
        <v>1</v>
      </c>
      <c r="P13" s="56">
        <v>1</v>
      </c>
      <c r="Q13" s="56">
        <v>1</v>
      </c>
      <c r="R13" s="56">
        <v>1</v>
      </c>
      <c r="S13" s="56">
        <v>1</v>
      </c>
      <c r="T13" s="56">
        <v>1</v>
      </c>
      <c r="U13" s="56">
        <v>1</v>
      </c>
      <c r="V13" s="56">
        <v>1</v>
      </c>
      <c r="W13" s="56">
        <v>1</v>
      </c>
      <c r="X13" s="56">
        <v>1</v>
      </c>
      <c r="Y13" s="56">
        <v>1</v>
      </c>
      <c r="Z13" s="56">
        <v>1</v>
      </c>
      <c r="AA13" s="56">
        <v>1</v>
      </c>
      <c r="AB13" s="77"/>
      <c r="AC13" s="56">
        <v>1</v>
      </c>
      <c r="AD13" s="56">
        <v>1</v>
      </c>
      <c r="AE13" s="56">
        <v>1</v>
      </c>
      <c r="AF13" s="77"/>
      <c r="AG13" s="27"/>
      <c r="AH13" s="19">
        <f t="shared" si="0"/>
        <v>23</v>
      </c>
      <c r="AI13" s="9">
        <f t="shared" si="2"/>
        <v>88.461538461538453</v>
      </c>
      <c r="AJ13" s="10">
        <f t="shared" si="3"/>
        <v>3</v>
      </c>
      <c r="AK13" s="1"/>
      <c r="AL13" s="1"/>
      <c r="AM13" s="1"/>
      <c r="AN13" s="1"/>
      <c r="AO13" s="1"/>
      <c r="AP13" s="1"/>
      <c r="AR13" s="1"/>
      <c r="AS13" s="1"/>
      <c r="AT13" s="1"/>
      <c r="AU13" s="1"/>
      <c r="AV13" s="1"/>
      <c r="AW13" s="1"/>
    </row>
    <row r="14" spans="1:49" x14ac:dyDescent="0.25">
      <c r="A14" s="1"/>
      <c r="B14" s="69">
        <v>6</v>
      </c>
      <c r="C14" s="8">
        <f t="shared" si="1"/>
        <v>9</v>
      </c>
      <c r="D14" s="11" t="s">
        <v>31</v>
      </c>
      <c r="E14" s="24" t="s">
        <v>32</v>
      </c>
      <c r="F14" s="56">
        <v>1</v>
      </c>
      <c r="G14" s="56">
        <v>1</v>
      </c>
      <c r="H14" s="56">
        <v>1</v>
      </c>
      <c r="I14" s="56">
        <v>1</v>
      </c>
      <c r="J14" s="56">
        <v>1</v>
      </c>
      <c r="K14" s="56">
        <v>1</v>
      </c>
      <c r="L14" s="56">
        <v>1</v>
      </c>
      <c r="M14" s="56">
        <v>1</v>
      </c>
      <c r="N14" s="56">
        <v>1</v>
      </c>
      <c r="O14" s="56">
        <v>1</v>
      </c>
      <c r="P14" s="56">
        <v>1</v>
      </c>
      <c r="Q14" s="56">
        <v>1</v>
      </c>
      <c r="R14" s="77"/>
      <c r="S14" s="56">
        <v>1</v>
      </c>
      <c r="T14" s="56">
        <v>1</v>
      </c>
      <c r="U14" s="56">
        <v>1</v>
      </c>
      <c r="V14" s="56">
        <v>1</v>
      </c>
      <c r="W14" s="56">
        <v>1</v>
      </c>
      <c r="X14" s="56">
        <v>1</v>
      </c>
      <c r="Y14" s="56">
        <v>1</v>
      </c>
      <c r="Z14" s="56">
        <v>1</v>
      </c>
      <c r="AA14" s="56">
        <v>1</v>
      </c>
      <c r="AB14" s="56">
        <v>1</v>
      </c>
      <c r="AC14" s="56">
        <v>1</v>
      </c>
      <c r="AD14" s="56">
        <v>1</v>
      </c>
      <c r="AE14" s="56">
        <v>1</v>
      </c>
      <c r="AF14" s="77"/>
      <c r="AG14" s="27"/>
      <c r="AH14" s="19">
        <f t="shared" si="0"/>
        <v>25</v>
      </c>
      <c r="AI14" s="9">
        <f t="shared" si="2"/>
        <v>96.15384615384616</v>
      </c>
      <c r="AJ14" s="10">
        <f t="shared" si="3"/>
        <v>1</v>
      </c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</row>
    <row r="15" spans="1:49" x14ac:dyDescent="0.25">
      <c r="A15" s="1"/>
      <c r="B15" s="69"/>
      <c r="C15" s="8">
        <f t="shared" si="1"/>
        <v>10</v>
      </c>
      <c r="D15" s="11" t="s">
        <v>35</v>
      </c>
      <c r="E15" s="24" t="s">
        <v>36</v>
      </c>
      <c r="F15" s="45"/>
      <c r="G15" s="45"/>
      <c r="H15" s="56">
        <v>1</v>
      </c>
      <c r="I15" s="41"/>
      <c r="J15" s="56">
        <v>1</v>
      </c>
      <c r="K15" s="56">
        <v>1</v>
      </c>
      <c r="L15" s="41"/>
      <c r="M15" s="41"/>
      <c r="N15" s="41"/>
      <c r="O15" s="56">
        <v>1</v>
      </c>
      <c r="P15" s="56">
        <v>1</v>
      </c>
      <c r="Q15" s="56">
        <v>1</v>
      </c>
      <c r="R15" s="56">
        <v>1</v>
      </c>
      <c r="S15" s="56">
        <v>1</v>
      </c>
      <c r="T15" s="56">
        <v>1</v>
      </c>
      <c r="U15" s="56">
        <v>1</v>
      </c>
      <c r="V15" s="77"/>
      <c r="W15" s="56">
        <v>1</v>
      </c>
      <c r="X15" s="56">
        <v>1</v>
      </c>
      <c r="Y15" s="56">
        <v>1</v>
      </c>
      <c r="Z15" s="56">
        <v>1</v>
      </c>
      <c r="AA15" s="77"/>
      <c r="AB15" s="56">
        <v>1</v>
      </c>
      <c r="AC15" s="56">
        <v>1</v>
      </c>
      <c r="AD15" s="56">
        <v>1</v>
      </c>
      <c r="AE15" s="77"/>
      <c r="AF15" s="77"/>
      <c r="AG15" s="27"/>
      <c r="AH15" s="19">
        <f t="shared" si="0"/>
        <v>17</v>
      </c>
      <c r="AI15" s="9">
        <f t="shared" si="2"/>
        <v>65.384615384615387</v>
      </c>
      <c r="AJ15" s="10">
        <f t="shared" si="3"/>
        <v>9</v>
      </c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</row>
    <row r="16" spans="1:49" x14ac:dyDescent="0.25">
      <c r="A16" s="1"/>
      <c r="B16" s="69">
        <v>7</v>
      </c>
      <c r="C16" s="8">
        <f t="shared" si="1"/>
        <v>11</v>
      </c>
      <c r="D16" s="11" t="s">
        <v>41</v>
      </c>
      <c r="E16" s="24" t="s">
        <v>42</v>
      </c>
      <c r="F16" s="56">
        <v>1</v>
      </c>
      <c r="G16" s="49"/>
      <c r="H16" s="49"/>
      <c r="I16" s="49"/>
      <c r="J16" s="56">
        <v>1</v>
      </c>
      <c r="K16" s="56">
        <v>1</v>
      </c>
      <c r="L16" s="41"/>
      <c r="M16" s="56">
        <v>1</v>
      </c>
      <c r="N16" s="41"/>
      <c r="O16" s="77"/>
      <c r="P16" s="77"/>
      <c r="Q16" s="77"/>
      <c r="R16" s="77"/>
      <c r="S16" s="56">
        <v>1</v>
      </c>
      <c r="T16" s="77"/>
      <c r="U16" s="56">
        <v>1</v>
      </c>
      <c r="V16" s="77"/>
      <c r="W16" s="56">
        <v>1</v>
      </c>
      <c r="X16" s="77"/>
      <c r="Y16" s="77"/>
      <c r="Z16" s="77"/>
      <c r="AA16" s="56">
        <v>1</v>
      </c>
      <c r="AB16" s="56">
        <v>1</v>
      </c>
      <c r="AC16" s="56">
        <v>1</v>
      </c>
      <c r="AD16" s="77"/>
      <c r="AE16" s="56">
        <v>1</v>
      </c>
      <c r="AF16" s="77"/>
      <c r="AG16" s="27"/>
      <c r="AH16" s="19">
        <f t="shared" si="0"/>
        <v>11</v>
      </c>
      <c r="AI16" s="9">
        <f t="shared" si="2"/>
        <v>42.307692307692307</v>
      </c>
      <c r="AJ16" s="10">
        <f t="shared" si="3"/>
        <v>15</v>
      </c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</row>
    <row r="17" spans="1:49" x14ac:dyDescent="0.25">
      <c r="A17" s="1"/>
      <c r="B17" s="69"/>
      <c r="C17" s="8">
        <f t="shared" si="1"/>
        <v>12</v>
      </c>
      <c r="D17" s="11" t="s">
        <v>69</v>
      </c>
      <c r="E17" s="24" t="s">
        <v>70</v>
      </c>
      <c r="F17" s="56"/>
      <c r="G17" s="49"/>
      <c r="H17" s="49"/>
      <c r="I17" s="49"/>
      <c r="J17" s="49"/>
      <c r="K17" s="49"/>
      <c r="L17" s="49"/>
      <c r="M17" s="49"/>
      <c r="N17" s="49"/>
      <c r="O17" s="78"/>
      <c r="P17" s="78"/>
      <c r="Q17" s="56">
        <v>1</v>
      </c>
      <c r="R17" s="78"/>
      <c r="S17" s="78"/>
      <c r="T17" s="78"/>
      <c r="U17" s="56">
        <v>1</v>
      </c>
      <c r="V17" s="78"/>
      <c r="W17" s="56">
        <v>1</v>
      </c>
      <c r="X17" s="78"/>
      <c r="Y17" s="78"/>
      <c r="Z17" s="78"/>
      <c r="AA17" s="56">
        <v>1</v>
      </c>
      <c r="AB17" s="78"/>
      <c r="AC17" s="78"/>
      <c r="AD17" s="78"/>
      <c r="AE17" s="56">
        <v>1</v>
      </c>
      <c r="AF17" s="78"/>
      <c r="AG17" s="27"/>
      <c r="AH17" s="19">
        <f t="shared" si="0"/>
        <v>5</v>
      </c>
      <c r="AI17" s="9">
        <f t="shared" si="2"/>
        <v>19.230769230769234</v>
      </c>
      <c r="AJ17" s="10">
        <f t="shared" si="3"/>
        <v>21</v>
      </c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</row>
    <row r="18" spans="1:49" x14ac:dyDescent="0.25">
      <c r="A18" s="1"/>
      <c r="B18" s="69">
        <v>8</v>
      </c>
      <c r="C18" s="8">
        <f t="shared" si="1"/>
        <v>13</v>
      </c>
      <c r="D18" s="11" t="s">
        <v>43</v>
      </c>
      <c r="E18" s="24" t="s">
        <v>25</v>
      </c>
      <c r="F18" s="56">
        <v>1</v>
      </c>
      <c r="G18" s="56">
        <v>1</v>
      </c>
      <c r="H18" s="41"/>
      <c r="I18" s="56">
        <v>1</v>
      </c>
      <c r="J18" s="56">
        <v>1</v>
      </c>
      <c r="K18" s="56">
        <v>1</v>
      </c>
      <c r="L18" s="56">
        <v>1</v>
      </c>
      <c r="M18" s="41"/>
      <c r="N18" s="41"/>
      <c r="O18" s="56">
        <v>1</v>
      </c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3"/>
      <c r="AH18" s="19">
        <f t="shared" si="0"/>
        <v>7</v>
      </c>
      <c r="AI18" s="9">
        <f t="shared" si="2"/>
        <v>26.923076923076923</v>
      </c>
      <c r="AJ18" s="10">
        <f t="shared" si="3"/>
        <v>19</v>
      </c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</row>
    <row r="19" spans="1:49" x14ac:dyDescent="0.25">
      <c r="A19" s="1"/>
      <c r="B19" s="69">
        <v>9</v>
      </c>
      <c r="C19" s="8">
        <f t="shared" si="1"/>
        <v>14</v>
      </c>
      <c r="D19" s="11" t="s">
        <v>44</v>
      </c>
      <c r="E19" s="24" t="s">
        <v>45</v>
      </c>
      <c r="F19" s="56">
        <v>1</v>
      </c>
      <c r="G19" s="56">
        <v>1</v>
      </c>
      <c r="H19" s="56">
        <v>1</v>
      </c>
      <c r="I19" s="56">
        <v>1</v>
      </c>
      <c r="J19" s="41"/>
      <c r="K19" s="41"/>
      <c r="L19" s="56">
        <v>1</v>
      </c>
      <c r="M19" s="56">
        <v>1</v>
      </c>
      <c r="N19" s="56">
        <v>1</v>
      </c>
      <c r="O19" s="56">
        <v>1</v>
      </c>
      <c r="P19" s="77"/>
      <c r="Q19" s="56">
        <v>1</v>
      </c>
      <c r="R19" s="56">
        <v>1</v>
      </c>
      <c r="S19" s="56">
        <v>1</v>
      </c>
      <c r="T19" s="56">
        <v>1</v>
      </c>
      <c r="U19" s="56">
        <v>1</v>
      </c>
      <c r="V19" s="77"/>
      <c r="W19" s="56">
        <v>1</v>
      </c>
      <c r="X19" s="56">
        <v>1</v>
      </c>
      <c r="Y19" s="77"/>
      <c r="Z19" s="56">
        <v>1</v>
      </c>
      <c r="AA19" s="77"/>
      <c r="AB19" s="56">
        <v>1</v>
      </c>
      <c r="AC19" s="77"/>
      <c r="AD19" s="77"/>
      <c r="AE19" s="77"/>
      <c r="AF19" s="77"/>
      <c r="AG19" s="27"/>
      <c r="AH19" s="19">
        <f t="shared" si="0"/>
        <v>17</v>
      </c>
      <c r="AI19" s="9">
        <f t="shared" si="2"/>
        <v>65.384615384615387</v>
      </c>
      <c r="AJ19" s="10">
        <f t="shared" si="3"/>
        <v>9</v>
      </c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</row>
    <row r="20" spans="1:49" x14ac:dyDescent="0.25">
      <c r="A20" s="1"/>
      <c r="B20" s="69">
        <v>10</v>
      </c>
      <c r="C20" s="8">
        <f t="shared" si="1"/>
        <v>15</v>
      </c>
      <c r="D20" s="11" t="s">
        <v>46</v>
      </c>
      <c r="E20" s="24" t="s">
        <v>47</v>
      </c>
      <c r="F20" s="56">
        <v>1</v>
      </c>
      <c r="G20" s="56">
        <v>1</v>
      </c>
      <c r="H20" s="41"/>
      <c r="I20" s="41"/>
      <c r="J20" s="56">
        <v>1</v>
      </c>
      <c r="K20" s="56">
        <v>1</v>
      </c>
      <c r="L20" s="56">
        <v>1</v>
      </c>
      <c r="M20" s="56">
        <v>1</v>
      </c>
      <c r="N20" s="56">
        <v>1</v>
      </c>
      <c r="O20" s="56">
        <v>1</v>
      </c>
      <c r="P20" s="56">
        <v>1</v>
      </c>
      <c r="Q20" s="56">
        <v>1</v>
      </c>
      <c r="R20" s="56">
        <v>1</v>
      </c>
      <c r="S20" s="56">
        <v>1</v>
      </c>
      <c r="T20" s="56">
        <v>1</v>
      </c>
      <c r="U20" s="56">
        <v>1</v>
      </c>
      <c r="V20" s="56">
        <v>1</v>
      </c>
      <c r="W20" s="56">
        <v>1</v>
      </c>
      <c r="X20" s="56">
        <v>1</v>
      </c>
      <c r="Y20" s="56">
        <v>1</v>
      </c>
      <c r="Z20" s="56">
        <v>1</v>
      </c>
      <c r="AA20" s="56">
        <v>1</v>
      </c>
      <c r="AB20" s="56">
        <v>1</v>
      </c>
      <c r="AC20" s="56">
        <v>1</v>
      </c>
      <c r="AD20" s="56">
        <v>1</v>
      </c>
      <c r="AE20" s="56">
        <v>1</v>
      </c>
      <c r="AF20" s="77"/>
      <c r="AG20" s="27"/>
      <c r="AH20" s="19">
        <f t="shared" si="0"/>
        <v>24</v>
      </c>
      <c r="AI20" s="9">
        <f t="shared" si="2"/>
        <v>92.307692307692307</v>
      </c>
      <c r="AJ20" s="10">
        <f t="shared" si="3"/>
        <v>2</v>
      </c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</row>
    <row r="21" spans="1:49" x14ac:dyDescent="0.25">
      <c r="A21" s="1"/>
      <c r="B21" s="69">
        <v>11</v>
      </c>
      <c r="C21" s="8">
        <f t="shared" si="1"/>
        <v>16</v>
      </c>
      <c r="D21" s="14" t="s">
        <v>51</v>
      </c>
      <c r="E21" s="25" t="s">
        <v>42</v>
      </c>
      <c r="F21" s="56">
        <v>1</v>
      </c>
      <c r="G21" s="56">
        <v>1</v>
      </c>
      <c r="H21" s="56">
        <v>1</v>
      </c>
      <c r="I21" s="56">
        <v>1</v>
      </c>
      <c r="J21" s="41"/>
      <c r="K21" s="56">
        <v>1</v>
      </c>
      <c r="L21" s="56">
        <v>1</v>
      </c>
      <c r="M21" s="41"/>
      <c r="N21" s="41"/>
      <c r="O21" s="77"/>
      <c r="P21" s="56">
        <v>1</v>
      </c>
      <c r="Q21" s="77"/>
      <c r="R21" s="56">
        <v>1</v>
      </c>
      <c r="S21" s="56">
        <v>1</v>
      </c>
      <c r="T21" s="56">
        <v>1</v>
      </c>
      <c r="U21" s="56">
        <v>1</v>
      </c>
      <c r="V21" s="77"/>
      <c r="W21" s="56">
        <v>1</v>
      </c>
      <c r="X21" s="77"/>
      <c r="Y21" s="77"/>
      <c r="Z21" s="77"/>
      <c r="AA21" s="56">
        <v>1</v>
      </c>
      <c r="AB21" s="56">
        <v>1</v>
      </c>
      <c r="AC21" s="56">
        <v>1</v>
      </c>
      <c r="AD21" s="56">
        <v>1</v>
      </c>
      <c r="AE21" s="77"/>
      <c r="AF21" s="77"/>
      <c r="AG21" s="27"/>
      <c r="AH21" s="19">
        <f t="shared" si="0"/>
        <v>16</v>
      </c>
      <c r="AI21" s="9">
        <f t="shared" si="2"/>
        <v>61.53846153846154</v>
      </c>
      <c r="AJ21" s="10">
        <f t="shared" si="3"/>
        <v>10</v>
      </c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</row>
    <row r="22" spans="1:49" x14ac:dyDescent="0.25">
      <c r="A22" s="1"/>
      <c r="B22" s="69">
        <v>12</v>
      </c>
      <c r="C22" s="8">
        <f t="shared" si="1"/>
        <v>17</v>
      </c>
      <c r="D22" s="11" t="s">
        <v>52</v>
      </c>
      <c r="E22" s="24" t="s">
        <v>53</v>
      </c>
      <c r="F22" s="45"/>
      <c r="G22" s="40"/>
      <c r="H22" s="56">
        <v>1</v>
      </c>
      <c r="I22" s="56">
        <v>1</v>
      </c>
      <c r="J22" s="56">
        <v>1</v>
      </c>
      <c r="K22" s="41"/>
      <c r="L22" s="56">
        <v>1</v>
      </c>
      <c r="M22" s="41"/>
      <c r="N22" s="56">
        <v>1</v>
      </c>
      <c r="O22" s="77"/>
      <c r="P22" s="77"/>
      <c r="Q22" s="77"/>
      <c r="R22" s="77"/>
      <c r="S22" s="77"/>
      <c r="T22" s="77"/>
      <c r="U22" s="56">
        <v>1</v>
      </c>
      <c r="V22" s="77"/>
      <c r="W22" s="56">
        <v>1</v>
      </c>
      <c r="X22" s="77"/>
      <c r="Y22" s="77"/>
      <c r="Z22" s="77"/>
      <c r="AA22" s="77"/>
      <c r="AB22" s="77"/>
      <c r="AC22" s="77"/>
      <c r="AD22" s="77"/>
      <c r="AE22" s="77"/>
      <c r="AF22" s="77"/>
      <c r="AG22" s="13"/>
      <c r="AH22" s="19">
        <f t="shared" si="0"/>
        <v>7</v>
      </c>
      <c r="AI22" s="9">
        <f t="shared" si="2"/>
        <v>26.923076923076923</v>
      </c>
      <c r="AJ22" s="10">
        <f t="shared" si="3"/>
        <v>19</v>
      </c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</row>
    <row r="23" spans="1:49" x14ac:dyDescent="0.25">
      <c r="A23" s="1"/>
      <c r="B23" s="69">
        <v>14</v>
      </c>
      <c r="C23" s="8">
        <f t="shared" si="1"/>
        <v>18</v>
      </c>
      <c r="D23" s="14" t="s">
        <v>56</v>
      </c>
      <c r="E23" s="25" t="s">
        <v>58</v>
      </c>
      <c r="F23" s="46"/>
      <c r="G23" s="56">
        <v>1</v>
      </c>
      <c r="H23" s="41"/>
      <c r="I23" s="56">
        <v>1</v>
      </c>
      <c r="J23" s="41"/>
      <c r="K23" s="56">
        <v>1</v>
      </c>
      <c r="L23" s="56">
        <v>1</v>
      </c>
      <c r="M23" s="56">
        <v>1</v>
      </c>
      <c r="N23" s="41"/>
      <c r="O23" s="56">
        <v>1</v>
      </c>
      <c r="P23" s="56">
        <v>1</v>
      </c>
      <c r="Q23" s="77"/>
      <c r="R23" s="77"/>
      <c r="S23" s="77"/>
      <c r="T23" s="56">
        <v>1</v>
      </c>
      <c r="U23" s="77"/>
      <c r="V23" s="56">
        <v>1</v>
      </c>
      <c r="W23" s="56">
        <v>1</v>
      </c>
      <c r="X23" s="77"/>
      <c r="Y23" s="77"/>
      <c r="Z23" s="77"/>
      <c r="AA23" s="56">
        <v>1</v>
      </c>
      <c r="AB23" s="56">
        <v>1</v>
      </c>
      <c r="AC23" s="56">
        <v>1</v>
      </c>
      <c r="AD23" s="56">
        <v>1</v>
      </c>
      <c r="AE23" s="77"/>
      <c r="AF23" s="77"/>
      <c r="AG23" s="27"/>
      <c r="AH23" s="19">
        <f t="shared" si="0"/>
        <v>14</v>
      </c>
      <c r="AI23" s="9">
        <f t="shared" si="2"/>
        <v>53.846153846153847</v>
      </c>
      <c r="AJ23" s="10">
        <f t="shared" si="3"/>
        <v>12</v>
      </c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</row>
    <row r="24" spans="1:49" x14ac:dyDescent="0.25">
      <c r="A24" s="1"/>
      <c r="B24" s="69">
        <v>15</v>
      </c>
      <c r="C24" s="8">
        <f t="shared" si="1"/>
        <v>19</v>
      </c>
      <c r="D24" s="71" t="s">
        <v>5</v>
      </c>
      <c r="E24" s="72" t="s">
        <v>6</v>
      </c>
      <c r="F24" s="45"/>
      <c r="G24" s="40"/>
      <c r="H24" s="40"/>
      <c r="I24" s="40"/>
      <c r="J24" s="40"/>
      <c r="K24" s="55"/>
      <c r="L24" s="40"/>
      <c r="M24" s="40"/>
      <c r="N24" s="40"/>
      <c r="O24" s="79"/>
      <c r="P24" s="79"/>
      <c r="Q24" s="79"/>
      <c r="R24" s="79"/>
      <c r="S24" s="79"/>
      <c r="T24" s="79"/>
      <c r="U24" s="56">
        <v>1</v>
      </c>
      <c r="V24" s="79"/>
      <c r="W24" s="56">
        <v>1</v>
      </c>
      <c r="X24" s="56">
        <v>1</v>
      </c>
      <c r="Y24" s="79"/>
      <c r="Z24" s="79"/>
      <c r="AA24" s="79"/>
      <c r="AB24" s="56">
        <v>1</v>
      </c>
      <c r="AC24" s="79"/>
      <c r="AD24" s="56">
        <v>1</v>
      </c>
      <c r="AE24" s="79"/>
      <c r="AF24" s="79"/>
      <c r="AG24" s="27"/>
      <c r="AH24" s="19">
        <f t="shared" si="0"/>
        <v>5</v>
      </c>
      <c r="AI24" s="9">
        <f t="shared" si="2"/>
        <v>19.230769230769234</v>
      </c>
      <c r="AJ24" s="10">
        <f t="shared" si="3"/>
        <v>21</v>
      </c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</row>
    <row r="25" spans="1:49" x14ac:dyDescent="0.25">
      <c r="A25" s="1"/>
      <c r="B25" s="69">
        <v>16</v>
      </c>
      <c r="C25" s="8">
        <f t="shared" si="1"/>
        <v>20</v>
      </c>
      <c r="D25" s="84" t="s">
        <v>9</v>
      </c>
      <c r="E25" s="85" t="s">
        <v>10</v>
      </c>
      <c r="F25" s="74"/>
      <c r="G25" s="42"/>
      <c r="H25" s="42"/>
      <c r="I25" s="42"/>
      <c r="J25" s="42"/>
      <c r="K25" s="42"/>
      <c r="L25" s="42"/>
      <c r="M25" s="42"/>
      <c r="N25" s="56">
        <v>1</v>
      </c>
      <c r="O25" s="80"/>
      <c r="P25" s="80"/>
      <c r="Q25" s="80"/>
      <c r="R25" s="80"/>
      <c r="S25" s="80"/>
      <c r="T25" s="80"/>
      <c r="U25" s="80"/>
      <c r="V25" s="80"/>
      <c r="W25" s="56">
        <v>1</v>
      </c>
      <c r="X25" s="80"/>
      <c r="Y25" s="80"/>
      <c r="Z25" s="80"/>
      <c r="AA25" s="80"/>
      <c r="AB25" s="80"/>
      <c r="AC25" s="80"/>
      <c r="AD25" s="80"/>
      <c r="AE25" s="80"/>
      <c r="AF25" s="80"/>
      <c r="AG25" s="27"/>
      <c r="AH25" s="19">
        <f t="shared" si="0"/>
        <v>2</v>
      </c>
      <c r="AI25" s="9">
        <f t="shared" si="2"/>
        <v>7.6923076923076925</v>
      </c>
      <c r="AJ25" s="10">
        <f t="shared" si="3"/>
        <v>24</v>
      </c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</row>
    <row r="26" spans="1:49" x14ac:dyDescent="0.25">
      <c r="A26" s="1"/>
      <c r="B26" s="69"/>
      <c r="C26" s="8">
        <f t="shared" si="1"/>
        <v>21</v>
      </c>
      <c r="D26" s="14" t="s">
        <v>92</v>
      </c>
      <c r="E26" s="25" t="s">
        <v>91</v>
      </c>
      <c r="F26" s="67"/>
      <c r="G26" s="66">
        <v>1</v>
      </c>
      <c r="H26" s="52"/>
      <c r="I26" s="41"/>
      <c r="J26" s="37">
        <v>1</v>
      </c>
      <c r="K26" s="57">
        <v>1</v>
      </c>
      <c r="L26" s="41"/>
      <c r="M26" s="56">
        <v>1</v>
      </c>
      <c r="N26" s="41"/>
      <c r="O26" s="56">
        <v>1</v>
      </c>
      <c r="P26" s="77"/>
      <c r="Q26" s="56">
        <v>1</v>
      </c>
      <c r="R26" s="56">
        <v>1</v>
      </c>
      <c r="S26" s="77"/>
      <c r="T26" s="56">
        <v>1</v>
      </c>
      <c r="U26" s="77"/>
      <c r="V26" s="77"/>
      <c r="W26" s="56">
        <v>1</v>
      </c>
      <c r="X26" s="56">
        <v>1</v>
      </c>
      <c r="Y26" s="56">
        <v>1</v>
      </c>
      <c r="Z26" s="77"/>
      <c r="AA26" s="56">
        <v>1</v>
      </c>
      <c r="AB26" s="56">
        <v>1</v>
      </c>
      <c r="AC26" s="56">
        <v>1</v>
      </c>
      <c r="AD26" s="56">
        <v>1</v>
      </c>
      <c r="AE26" s="77"/>
      <c r="AF26" s="77"/>
      <c r="AG26" s="27"/>
      <c r="AH26" s="19">
        <f t="shared" si="0"/>
        <v>15</v>
      </c>
      <c r="AI26" s="9">
        <f t="shared" si="2"/>
        <v>57.692307692307686</v>
      </c>
      <c r="AJ26" s="10">
        <f t="shared" si="3"/>
        <v>11</v>
      </c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</row>
    <row r="27" spans="1:49" x14ac:dyDescent="0.25">
      <c r="A27" s="1"/>
      <c r="B27" s="69">
        <v>17</v>
      </c>
      <c r="C27" s="8">
        <f t="shared" si="1"/>
        <v>22</v>
      </c>
      <c r="D27" s="14" t="s">
        <v>115</v>
      </c>
      <c r="E27" s="25" t="s">
        <v>116</v>
      </c>
      <c r="F27" s="67"/>
      <c r="G27" s="66">
        <v>1</v>
      </c>
      <c r="H27" s="52"/>
      <c r="I27" s="41"/>
      <c r="J27" s="37">
        <v>1</v>
      </c>
      <c r="K27" s="57">
        <v>1</v>
      </c>
      <c r="L27" s="56">
        <v>1</v>
      </c>
      <c r="M27" s="56">
        <v>1</v>
      </c>
      <c r="N27" s="41"/>
      <c r="O27" s="77"/>
      <c r="P27" s="56">
        <v>1</v>
      </c>
      <c r="Q27" s="77"/>
      <c r="R27" s="77"/>
      <c r="S27" s="77"/>
      <c r="T27" s="56">
        <v>1</v>
      </c>
      <c r="U27" s="56">
        <v>1</v>
      </c>
      <c r="V27" s="56">
        <v>1</v>
      </c>
      <c r="W27" s="56">
        <v>1</v>
      </c>
      <c r="X27" s="56">
        <v>1</v>
      </c>
      <c r="Y27" s="77"/>
      <c r="Z27" s="77"/>
      <c r="AA27" s="77"/>
      <c r="AB27" s="56">
        <v>1</v>
      </c>
      <c r="AC27" s="77"/>
      <c r="AD27" s="77"/>
      <c r="AE27" s="56">
        <v>1</v>
      </c>
      <c r="AF27" s="77"/>
      <c r="AG27" s="27"/>
      <c r="AH27" s="19">
        <f t="shared" si="0"/>
        <v>13</v>
      </c>
      <c r="AI27" s="9">
        <f t="shared" si="2"/>
        <v>50</v>
      </c>
      <c r="AJ27" s="10">
        <f t="shared" si="3"/>
        <v>13</v>
      </c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</row>
    <row r="28" spans="1:49" x14ac:dyDescent="0.25">
      <c r="A28" s="1"/>
      <c r="B28" s="69">
        <v>18</v>
      </c>
      <c r="C28" s="8">
        <f t="shared" si="1"/>
        <v>23</v>
      </c>
      <c r="D28" s="14" t="s">
        <v>86</v>
      </c>
      <c r="E28" s="25" t="s">
        <v>87</v>
      </c>
      <c r="F28" s="67"/>
      <c r="G28" s="39"/>
      <c r="H28" s="53"/>
      <c r="I28" s="37">
        <v>1</v>
      </c>
      <c r="J28" s="52"/>
      <c r="K28" s="52"/>
      <c r="L28" s="56">
        <v>1</v>
      </c>
      <c r="M28" s="56">
        <v>1</v>
      </c>
      <c r="N28" s="56">
        <v>1</v>
      </c>
      <c r="O28" s="56">
        <v>1</v>
      </c>
      <c r="P28" s="56">
        <v>1</v>
      </c>
      <c r="Q28" s="77"/>
      <c r="R28" s="56">
        <v>1</v>
      </c>
      <c r="S28" s="77"/>
      <c r="T28" s="56">
        <v>1</v>
      </c>
      <c r="U28" s="56">
        <v>1</v>
      </c>
      <c r="V28" s="77"/>
      <c r="W28" s="56">
        <v>1</v>
      </c>
      <c r="X28" s="56">
        <v>1</v>
      </c>
      <c r="Y28" s="56">
        <v>1</v>
      </c>
      <c r="Z28" s="56">
        <v>1</v>
      </c>
      <c r="AA28" s="56">
        <v>1</v>
      </c>
      <c r="AB28" s="56">
        <v>1</v>
      </c>
      <c r="AC28" s="77"/>
      <c r="AD28" s="77"/>
      <c r="AE28" s="56">
        <v>1</v>
      </c>
      <c r="AF28" s="77"/>
      <c r="AG28" s="27"/>
      <c r="AH28" s="19">
        <f t="shared" si="0"/>
        <v>16</v>
      </c>
      <c r="AI28" s="9">
        <f t="shared" si="2"/>
        <v>61.53846153846154</v>
      </c>
      <c r="AJ28" s="10">
        <f t="shared" si="3"/>
        <v>10</v>
      </c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</row>
    <row r="29" spans="1:49" x14ac:dyDescent="0.25">
      <c r="A29" s="1"/>
      <c r="B29" s="69"/>
      <c r="C29" s="8">
        <f t="shared" si="1"/>
        <v>24</v>
      </c>
      <c r="D29" s="14" t="s">
        <v>90</v>
      </c>
      <c r="E29" s="25" t="s">
        <v>89</v>
      </c>
      <c r="F29" s="67"/>
      <c r="G29" s="39"/>
      <c r="H29" s="53"/>
      <c r="I29" s="37">
        <v>1</v>
      </c>
      <c r="J29" s="52"/>
      <c r="K29" s="52"/>
      <c r="L29" s="56">
        <v>1</v>
      </c>
      <c r="M29" s="56">
        <v>1</v>
      </c>
      <c r="N29" s="56">
        <v>1</v>
      </c>
      <c r="O29" s="77"/>
      <c r="P29" s="56">
        <v>1</v>
      </c>
      <c r="Q29" s="56">
        <v>1</v>
      </c>
      <c r="R29" s="56">
        <v>1</v>
      </c>
      <c r="S29" s="56">
        <v>1</v>
      </c>
      <c r="T29" s="56">
        <v>1</v>
      </c>
      <c r="U29" s="77"/>
      <c r="V29" s="56">
        <v>1</v>
      </c>
      <c r="W29" s="56">
        <v>1</v>
      </c>
      <c r="X29" s="56">
        <v>1</v>
      </c>
      <c r="Y29" s="56">
        <v>1</v>
      </c>
      <c r="Z29" s="56">
        <v>1</v>
      </c>
      <c r="AA29" s="56">
        <v>1</v>
      </c>
      <c r="AB29" s="56">
        <v>1</v>
      </c>
      <c r="AC29" s="56">
        <v>1</v>
      </c>
      <c r="AD29" s="56">
        <v>1</v>
      </c>
      <c r="AE29" s="56">
        <v>1</v>
      </c>
      <c r="AF29" s="77"/>
      <c r="AG29" s="27"/>
      <c r="AH29" s="19">
        <f t="shared" si="0"/>
        <v>19</v>
      </c>
      <c r="AI29" s="9">
        <f t="shared" si="2"/>
        <v>73.076923076923066</v>
      </c>
      <c r="AJ29" s="10">
        <f t="shared" si="3"/>
        <v>7</v>
      </c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</row>
    <row r="30" spans="1:49" x14ac:dyDescent="0.25">
      <c r="A30" s="1"/>
      <c r="B30" s="69">
        <v>19</v>
      </c>
      <c r="C30" s="8">
        <f t="shared" si="1"/>
        <v>25</v>
      </c>
      <c r="D30" s="14" t="s">
        <v>32</v>
      </c>
      <c r="E30" s="25" t="s">
        <v>88</v>
      </c>
      <c r="F30" s="67"/>
      <c r="G30" s="39"/>
      <c r="H30" s="53"/>
      <c r="I30" s="37">
        <v>1</v>
      </c>
      <c r="J30" s="52"/>
      <c r="K30" s="52"/>
      <c r="L30" s="41"/>
      <c r="M30" s="41"/>
      <c r="N30" s="41"/>
      <c r="O30" s="77"/>
      <c r="P30" s="56">
        <v>1</v>
      </c>
      <c r="Q30" s="56">
        <v>1</v>
      </c>
      <c r="R30" s="56">
        <v>1</v>
      </c>
      <c r="S30" s="56">
        <v>1</v>
      </c>
      <c r="T30" s="56">
        <v>1</v>
      </c>
      <c r="U30" s="77"/>
      <c r="V30" s="77"/>
      <c r="W30" s="56">
        <v>1</v>
      </c>
      <c r="X30" s="56">
        <v>1</v>
      </c>
      <c r="Y30" s="56">
        <v>1</v>
      </c>
      <c r="Z30" s="56">
        <v>1</v>
      </c>
      <c r="AA30" s="56">
        <v>1</v>
      </c>
      <c r="AB30" s="56">
        <v>1</v>
      </c>
      <c r="AC30" s="56">
        <v>1</v>
      </c>
      <c r="AD30" s="56">
        <v>1</v>
      </c>
      <c r="AE30" s="77"/>
      <c r="AF30" s="77"/>
      <c r="AG30" s="27"/>
      <c r="AH30" s="19">
        <f t="shared" si="0"/>
        <v>14</v>
      </c>
      <c r="AI30" s="9">
        <f t="shared" si="2"/>
        <v>53.846153846153847</v>
      </c>
      <c r="AJ30" s="10">
        <f t="shared" si="3"/>
        <v>12</v>
      </c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</row>
    <row r="31" spans="1:49" x14ac:dyDescent="0.25">
      <c r="A31" s="1"/>
      <c r="B31" s="69"/>
      <c r="C31" s="8">
        <f t="shared" si="1"/>
        <v>26</v>
      </c>
      <c r="D31" s="11" t="s">
        <v>100</v>
      </c>
      <c r="E31" s="88" t="s">
        <v>113</v>
      </c>
      <c r="F31" s="67"/>
      <c r="G31" s="39"/>
      <c r="H31" s="37"/>
      <c r="I31" s="52"/>
      <c r="J31" s="52"/>
      <c r="K31" s="57"/>
      <c r="L31" s="56"/>
      <c r="M31" s="41"/>
      <c r="N31" s="41"/>
      <c r="O31" s="77"/>
      <c r="P31" s="56"/>
      <c r="Q31" s="77"/>
      <c r="R31" s="77"/>
      <c r="S31" s="77"/>
      <c r="T31" s="56">
        <v>1</v>
      </c>
      <c r="U31" s="56">
        <v>1</v>
      </c>
      <c r="V31" s="56">
        <v>1</v>
      </c>
      <c r="W31" s="56">
        <v>1</v>
      </c>
      <c r="X31" s="56">
        <v>1</v>
      </c>
      <c r="Y31" s="77"/>
      <c r="Z31" s="77"/>
      <c r="AA31" s="77"/>
      <c r="AB31" s="77"/>
      <c r="AC31" s="77"/>
      <c r="AD31" s="77"/>
      <c r="AE31" s="77"/>
      <c r="AF31" s="77"/>
      <c r="AG31" s="23"/>
      <c r="AH31" s="19">
        <f t="shared" si="0"/>
        <v>5</v>
      </c>
      <c r="AI31" s="9">
        <f t="shared" si="2"/>
        <v>19.230769230769234</v>
      </c>
      <c r="AJ31" s="10">
        <f t="shared" si="3"/>
        <v>21</v>
      </c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</row>
    <row r="32" spans="1:49" x14ac:dyDescent="0.25">
      <c r="A32" s="1"/>
      <c r="B32" s="69"/>
      <c r="C32" s="8">
        <f t="shared" si="1"/>
        <v>27</v>
      </c>
      <c r="D32" s="11" t="s">
        <v>109</v>
      </c>
      <c r="E32" s="24" t="s">
        <v>110</v>
      </c>
      <c r="F32" s="67"/>
      <c r="G32" s="39"/>
      <c r="H32" s="83"/>
      <c r="I32" s="52"/>
      <c r="J32" s="52"/>
      <c r="K32" s="52"/>
      <c r="L32" s="41"/>
      <c r="M32" s="41"/>
      <c r="N32" s="41"/>
      <c r="O32" s="77"/>
      <c r="P32" s="77"/>
      <c r="Q32" s="77"/>
      <c r="R32" s="77"/>
      <c r="S32" s="77"/>
      <c r="T32" s="56">
        <v>1</v>
      </c>
      <c r="U32" s="77"/>
      <c r="V32" s="77"/>
      <c r="W32" s="56">
        <v>1</v>
      </c>
      <c r="X32" s="77"/>
      <c r="Y32" s="56">
        <v>1</v>
      </c>
      <c r="Z32" s="77"/>
      <c r="AA32" s="56">
        <v>1</v>
      </c>
      <c r="AB32" s="56">
        <v>1</v>
      </c>
      <c r="AC32" s="77"/>
      <c r="AD32" s="56">
        <v>1</v>
      </c>
      <c r="AE32" s="77"/>
      <c r="AF32" s="77"/>
      <c r="AG32" s="23"/>
      <c r="AH32" s="19">
        <f t="shared" si="0"/>
        <v>6</v>
      </c>
      <c r="AI32" s="9">
        <f t="shared" si="2"/>
        <v>23.076923076923077</v>
      </c>
      <c r="AJ32" s="10">
        <f t="shared" si="3"/>
        <v>20</v>
      </c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</row>
    <row r="33" spans="1:49" x14ac:dyDescent="0.25">
      <c r="A33" s="1"/>
      <c r="B33" s="69"/>
      <c r="C33" s="8">
        <f t="shared" si="1"/>
        <v>28</v>
      </c>
      <c r="D33" s="11" t="s">
        <v>127</v>
      </c>
      <c r="E33" s="24" t="s">
        <v>128</v>
      </c>
      <c r="F33" s="67"/>
      <c r="G33" s="39"/>
      <c r="H33" s="83"/>
      <c r="I33" s="52"/>
      <c r="J33" s="52"/>
      <c r="K33" s="52"/>
      <c r="L33" s="41"/>
      <c r="M33" s="41"/>
      <c r="N33" s="41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56">
        <v>1</v>
      </c>
      <c r="Z33" s="56">
        <v>1</v>
      </c>
      <c r="AA33" s="77"/>
      <c r="AB33" s="77"/>
      <c r="AC33" s="56">
        <v>1</v>
      </c>
      <c r="AD33" s="56">
        <v>1</v>
      </c>
      <c r="AE33" s="77"/>
      <c r="AF33" s="77"/>
      <c r="AG33" s="23"/>
      <c r="AH33" s="19">
        <f t="shared" si="0"/>
        <v>4</v>
      </c>
      <c r="AI33" s="9">
        <f t="shared" si="2"/>
        <v>15.384615384615385</v>
      </c>
      <c r="AJ33" s="10">
        <f t="shared" si="3"/>
        <v>22</v>
      </c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</row>
    <row r="34" spans="1:49" x14ac:dyDescent="0.25">
      <c r="A34" s="1"/>
      <c r="B34" s="69"/>
      <c r="C34" s="8">
        <f t="shared" si="1"/>
        <v>29</v>
      </c>
      <c r="D34" s="84" t="s">
        <v>61</v>
      </c>
      <c r="E34" s="85" t="s">
        <v>65</v>
      </c>
      <c r="F34" s="56">
        <v>1</v>
      </c>
      <c r="G34" s="48"/>
      <c r="H34" s="48"/>
      <c r="I34" s="86"/>
      <c r="J34" s="48"/>
      <c r="K34" s="48"/>
      <c r="L34" s="48"/>
      <c r="M34" s="48"/>
      <c r="N34" s="48"/>
      <c r="O34" s="12"/>
      <c r="P34" s="12"/>
      <c r="Q34" s="12"/>
      <c r="R34" s="12"/>
      <c r="S34" s="12"/>
      <c r="T34" s="12"/>
      <c r="U34" s="56">
        <v>1</v>
      </c>
      <c r="V34" s="12"/>
      <c r="W34" s="56">
        <v>1</v>
      </c>
      <c r="X34" s="56">
        <v>1</v>
      </c>
      <c r="Y34" s="12"/>
      <c r="Z34" s="12"/>
      <c r="AA34" s="12"/>
      <c r="AB34" s="12"/>
      <c r="AC34" s="12"/>
      <c r="AD34" s="12"/>
      <c r="AE34" s="12"/>
      <c r="AF34" s="12"/>
      <c r="AG34" s="23"/>
      <c r="AH34" s="19">
        <f t="shared" si="0"/>
        <v>4</v>
      </c>
      <c r="AI34" s="9">
        <f t="shared" si="2"/>
        <v>15.384615384615385</v>
      </c>
      <c r="AJ34" s="10">
        <f t="shared" si="3"/>
        <v>22</v>
      </c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</row>
    <row r="35" spans="1:49" x14ac:dyDescent="0.25">
      <c r="A35" s="1"/>
      <c r="B35" s="69"/>
      <c r="C35" s="8">
        <f t="shared" si="1"/>
        <v>30</v>
      </c>
      <c r="D35" s="84" t="s">
        <v>13</v>
      </c>
      <c r="E35" s="85" t="s">
        <v>14</v>
      </c>
      <c r="F35" s="45"/>
      <c r="G35" s="45"/>
      <c r="H35" s="45"/>
      <c r="I35" s="45"/>
      <c r="J35" s="56">
        <v>1</v>
      </c>
      <c r="K35" s="41"/>
      <c r="L35" s="56">
        <v>1</v>
      </c>
      <c r="M35" s="41"/>
      <c r="N35" s="41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12"/>
      <c r="AC35" s="12"/>
      <c r="AD35" s="12"/>
      <c r="AE35" s="12"/>
      <c r="AF35" s="12"/>
      <c r="AG35" s="23"/>
      <c r="AH35" s="19">
        <f t="shared" si="0"/>
        <v>2</v>
      </c>
      <c r="AI35" s="9">
        <f t="shared" si="2"/>
        <v>7.6923076923076925</v>
      </c>
      <c r="AJ35" s="10">
        <f t="shared" si="3"/>
        <v>24</v>
      </c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</row>
    <row r="36" spans="1:49" x14ac:dyDescent="0.25">
      <c r="A36" s="1"/>
      <c r="B36" s="69"/>
      <c r="C36" s="8">
        <f t="shared" si="1"/>
        <v>31</v>
      </c>
      <c r="D36" s="84" t="s">
        <v>33</v>
      </c>
      <c r="E36" s="85" t="s">
        <v>34</v>
      </c>
      <c r="F36" s="46"/>
      <c r="G36" s="46"/>
      <c r="H36" s="41"/>
      <c r="I36" s="41"/>
      <c r="J36" s="41"/>
      <c r="K36" s="41"/>
      <c r="L36" s="41"/>
      <c r="M36" s="41"/>
      <c r="N36" s="41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12"/>
      <c r="AC36" s="12"/>
      <c r="AD36" s="12"/>
      <c r="AE36" s="12"/>
      <c r="AF36" s="12"/>
      <c r="AG36" s="23"/>
      <c r="AH36" s="19">
        <f t="shared" si="0"/>
        <v>0</v>
      </c>
      <c r="AI36" s="9">
        <f t="shared" si="2"/>
        <v>0</v>
      </c>
      <c r="AJ36" s="10">
        <f t="shared" si="3"/>
        <v>26</v>
      </c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</row>
    <row r="37" spans="1:49" x14ac:dyDescent="0.25">
      <c r="A37" s="1"/>
      <c r="B37" s="69"/>
      <c r="C37" s="8">
        <f t="shared" si="1"/>
        <v>32</v>
      </c>
      <c r="D37" s="84" t="s">
        <v>54</v>
      </c>
      <c r="E37" s="85" t="s">
        <v>55</v>
      </c>
      <c r="F37" s="45"/>
      <c r="G37" s="45"/>
      <c r="H37" s="45"/>
      <c r="I37" s="45"/>
      <c r="J37" s="45"/>
      <c r="K37" s="45"/>
      <c r="L37" s="56">
        <v>1</v>
      </c>
      <c r="M37" s="41"/>
      <c r="N37" s="45"/>
      <c r="O37" s="27"/>
      <c r="P37" s="27"/>
      <c r="Q37" s="27"/>
      <c r="R37" s="27"/>
      <c r="S37" s="27"/>
      <c r="T37" s="27"/>
      <c r="U37" s="27"/>
      <c r="V37" s="27"/>
      <c r="W37" s="56">
        <v>1</v>
      </c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19">
        <f t="shared" si="0"/>
        <v>2</v>
      </c>
      <c r="AI37" s="9">
        <f t="shared" si="2"/>
        <v>7.6923076923076925</v>
      </c>
      <c r="AJ37" s="10">
        <f t="shared" si="3"/>
        <v>24</v>
      </c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</row>
    <row r="38" spans="1:49" x14ac:dyDescent="0.25">
      <c r="A38" s="1"/>
      <c r="B38" s="69"/>
      <c r="C38" s="8">
        <f t="shared" si="1"/>
        <v>33</v>
      </c>
      <c r="D38" s="84" t="s">
        <v>11</v>
      </c>
      <c r="E38" s="85" t="s">
        <v>12</v>
      </c>
      <c r="F38" s="45"/>
      <c r="G38" s="44"/>
      <c r="H38" s="44"/>
      <c r="I38" s="44"/>
      <c r="J38" s="44"/>
      <c r="K38" s="44"/>
      <c r="L38" s="44"/>
      <c r="M38" s="44"/>
      <c r="N38" s="44"/>
      <c r="O38" s="15"/>
      <c r="P38" s="15"/>
      <c r="Q38" s="15"/>
      <c r="R38" s="15"/>
      <c r="S38" s="15"/>
      <c r="T38" s="15"/>
      <c r="U38" s="15"/>
      <c r="V38" s="15"/>
      <c r="W38" s="56">
        <v>1</v>
      </c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9">
        <f t="shared" si="0"/>
        <v>1</v>
      </c>
      <c r="AI38" s="9">
        <f t="shared" si="2"/>
        <v>3.8461538461538463</v>
      </c>
      <c r="AJ38" s="10">
        <f t="shared" ref="AJ38:AJ52" si="4">+$AH$2-AH38</f>
        <v>25</v>
      </c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</row>
    <row r="39" spans="1:49" x14ac:dyDescent="0.25">
      <c r="A39" s="1"/>
      <c r="B39" s="69"/>
      <c r="C39" s="8">
        <f t="shared" si="1"/>
        <v>34</v>
      </c>
      <c r="D39" s="84" t="s">
        <v>15</v>
      </c>
      <c r="E39" s="92" t="s">
        <v>16</v>
      </c>
      <c r="F39" s="45"/>
      <c r="G39" s="45"/>
      <c r="H39" s="45"/>
      <c r="I39" s="45"/>
      <c r="J39" s="45"/>
      <c r="K39" s="45"/>
      <c r="L39" s="45"/>
      <c r="M39" s="45"/>
      <c r="N39" s="45"/>
      <c r="O39" s="34"/>
      <c r="P39" s="34"/>
      <c r="Q39" s="34"/>
      <c r="R39" s="34"/>
      <c r="S39" s="34"/>
      <c r="T39" s="34"/>
      <c r="U39" s="34"/>
      <c r="V39" s="34"/>
      <c r="W39" s="56">
        <v>1</v>
      </c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19">
        <f t="shared" si="0"/>
        <v>1</v>
      </c>
      <c r="AI39" s="9">
        <f t="shared" si="2"/>
        <v>3.8461538461538463</v>
      </c>
      <c r="AJ39" s="10">
        <f t="shared" si="4"/>
        <v>25</v>
      </c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</row>
    <row r="40" spans="1:49" x14ac:dyDescent="0.25">
      <c r="A40" s="1"/>
      <c r="B40" s="69"/>
      <c r="C40" s="8">
        <f t="shared" si="1"/>
        <v>35</v>
      </c>
      <c r="D40" s="91" t="s">
        <v>111</v>
      </c>
      <c r="E40" s="92" t="s">
        <v>64</v>
      </c>
      <c r="F40" s="75"/>
      <c r="G40" s="46"/>
      <c r="H40" s="46"/>
      <c r="I40" s="46"/>
      <c r="J40" s="46"/>
      <c r="K40" s="46"/>
      <c r="L40" s="46"/>
      <c r="M40" s="46"/>
      <c r="N40" s="46"/>
      <c r="O40" s="81"/>
      <c r="P40" s="81"/>
      <c r="Q40" s="81"/>
      <c r="R40" s="81"/>
      <c r="S40" s="81"/>
      <c r="T40" s="81"/>
      <c r="U40" s="81"/>
      <c r="V40" s="81"/>
      <c r="W40" s="56">
        <v>1</v>
      </c>
      <c r="X40" s="81"/>
      <c r="Y40" s="81"/>
      <c r="Z40" s="81"/>
      <c r="AA40" s="81"/>
      <c r="AB40" s="81"/>
      <c r="AC40" s="81"/>
      <c r="AD40" s="81"/>
      <c r="AE40" s="81"/>
      <c r="AF40" s="81"/>
      <c r="AG40" s="34"/>
      <c r="AH40" s="19">
        <f t="shared" si="0"/>
        <v>1</v>
      </c>
      <c r="AI40" s="9">
        <f t="shared" si="2"/>
        <v>3.8461538461538463</v>
      </c>
      <c r="AJ40" s="10">
        <f t="shared" si="4"/>
        <v>25</v>
      </c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</row>
    <row r="41" spans="1:49" x14ac:dyDescent="0.25">
      <c r="A41" s="1"/>
      <c r="B41" s="69"/>
      <c r="C41" s="8">
        <f t="shared" si="1"/>
        <v>36</v>
      </c>
      <c r="D41" s="91" t="s">
        <v>20</v>
      </c>
      <c r="E41" s="85" t="s">
        <v>21</v>
      </c>
      <c r="F41" s="45"/>
      <c r="G41" s="44"/>
      <c r="H41" s="44"/>
      <c r="I41" s="44"/>
      <c r="J41" s="44"/>
      <c r="K41" s="44"/>
      <c r="L41" s="44"/>
      <c r="M41" s="44"/>
      <c r="N41" s="44"/>
      <c r="O41" s="15"/>
      <c r="P41" s="15"/>
      <c r="Q41" s="15"/>
      <c r="R41" s="15"/>
      <c r="S41" s="15"/>
      <c r="T41" s="15"/>
      <c r="U41" s="15"/>
      <c r="V41" s="15"/>
      <c r="W41" s="56">
        <v>1</v>
      </c>
      <c r="X41" s="15"/>
      <c r="Y41" s="15"/>
      <c r="Z41" s="15"/>
      <c r="AA41" s="15"/>
      <c r="AB41" s="15"/>
      <c r="AC41" s="15"/>
      <c r="AD41" s="15"/>
      <c r="AE41" s="15"/>
      <c r="AF41" s="15"/>
      <c r="AG41" s="27"/>
      <c r="AH41" s="19">
        <f t="shared" si="0"/>
        <v>1</v>
      </c>
      <c r="AI41" s="9">
        <f t="shared" si="2"/>
        <v>3.8461538461538463</v>
      </c>
      <c r="AJ41" s="10">
        <f t="shared" si="4"/>
        <v>25</v>
      </c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</row>
    <row r="42" spans="1:49" x14ac:dyDescent="0.25">
      <c r="A42" s="1"/>
      <c r="B42" s="69"/>
      <c r="C42" s="8">
        <f t="shared" si="1"/>
        <v>37</v>
      </c>
      <c r="D42" s="84" t="s">
        <v>24</v>
      </c>
      <c r="E42" s="92" t="s">
        <v>23</v>
      </c>
      <c r="F42" s="45"/>
      <c r="G42" s="43"/>
      <c r="H42" s="43"/>
      <c r="I42" s="43"/>
      <c r="J42" s="43"/>
      <c r="K42" s="43"/>
      <c r="L42" s="43"/>
      <c r="M42" s="43"/>
      <c r="N42" s="4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27"/>
      <c r="AH42" s="19">
        <f t="shared" si="0"/>
        <v>0</v>
      </c>
      <c r="AI42" s="9">
        <f t="shared" si="2"/>
        <v>0</v>
      </c>
      <c r="AJ42" s="10">
        <f t="shared" si="4"/>
        <v>26</v>
      </c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</row>
    <row r="43" spans="1:49" x14ac:dyDescent="0.25">
      <c r="A43" s="1"/>
      <c r="B43" s="69"/>
      <c r="C43" s="8">
        <f t="shared" si="1"/>
        <v>38</v>
      </c>
      <c r="D43" s="91" t="s">
        <v>22</v>
      </c>
      <c r="E43" s="85" t="s">
        <v>25</v>
      </c>
      <c r="F43" s="46"/>
      <c r="G43" s="46"/>
      <c r="H43" s="46"/>
      <c r="I43" s="46"/>
      <c r="J43" s="46"/>
      <c r="K43" s="46"/>
      <c r="L43" s="46"/>
      <c r="M43" s="46"/>
      <c r="N43" s="46"/>
      <c r="O43" s="82"/>
      <c r="P43" s="82"/>
      <c r="Q43" s="82"/>
      <c r="R43" s="82"/>
      <c r="S43" s="82"/>
      <c r="T43" s="82"/>
      <c r="U43" s="56">
        <v>1</v>
      </c>
      <c r="V43" s="82"/>
      <c r="W43" s="56">
        <v>1</v>
      </c>
      <c r="X43" s="82"/>
      <c r="Y43" s="82"/>
      <c r="Z43" s="82"/>
      <c r="AA43" s="82"/>
      <c r="AB43" s="56">
        <v>1</v>
      </c>
      <c r="AC43" s="56">
        <v>1</v>
      </c>
      <c r="AD43" s="82"/>
      <c r="AE43" s="82"/>
      <c r="AF43" s="82"/>
      <c r="AG43" s="27"/>
      <c r="AH43" s="19">
        <f t="shared" si="0"/>
        <v>4</v>
      </c>
      <c r="AI43" s="9">
        <f t="shared" si="2"/>
        <v>15.384615384615385</v>
      </c>
      <c r="AJ43" s="10">
        <f t="shared" si="4"/>
        <v>22</v>
      </c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</row>
    <row r="44" spans="1:49" x14ac:dyDescent="0.25">
      <c r="A44" s="1"/>
      <c r="B44" s="69"/>
      <c r="C44" s="8">
        <f t="shared" si="1"/>
        <v>39</v>
      </c>
      <c r="D44" s="84" t="s">
        <v>121</v>
      </c>
      <c r="E44" s="85" t="s">
        <v>30</v>
      </c>
      <c r="F44" s="45"/>
      <c r="G44" s="47"/>
      <c r="H44" s="47"/>
      <c r="I44" s="47"/>
      <c r="J44" s="47"/>
      <c r="K44" s="47"/>
      <c r="L44" s="47"/>
      <c r="M44" s="47"/>
      <c r="N44" s="47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9">
        <f t="shared" si="0"/>
        <v>0</v>
      </c>
      <c r="AI44" s="9">
        <f t="shared" si="2"/>
        <v>0</v>
      </c>
      <c r="AJ44" s="10">
        <f t="shared" si="4"/>
        <v>26</v>
      </c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</row>
    <row r="45" spans="1:49" x14ac:dyDescent="0.25">
      <c r="A45" s="1"/>
      <c r="B45" s="69"/>
      <c r="C45" s="8">
        <f t="shared" si="1"/>
        <v>40</v>
      </c>
      <c r="D45" s="84" t="s">
        <v>37</v>
      </c>
      <c r="E45" s="92" t="s">
        <v>38</v>
      </c>
      <c r="F45" s="45"/>
      <c r="G45" s="43"/>
      <c r="H45" s="43"/>
      <c r="I45" s="43"/>
      <c r="J45" s="43"/>
      <c r="K45" s="43"/>
      <c r="L45" s="43"/>
      <c r="M45" s="43"/>
      <c r="N45" s="4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27"/>
      <c r="AH45" s="19">
        <f t="shared" si="0"/>
        <v>0</v>
      </c>
      <c r="AI45" s="9">
        <f t="shared" si="2"/>
        <v>0</v>
      </c>
      <c r="AJ45" s="10">
        <f t="shared" si="4"/>
        <v>26</v>
      </c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</row>
    <row r="46" spans="1:49" x14ac:dyDescent="0.25">
      <c r="A46" s="1"/>
      <c r="B46" s="69"/>
      <c r="C46" s="8">
        <f t="shared" si="1"/>
        <v>41</v>
      </c>
      <c r="D46" s="91" t="s">
        <v>39</v>
      </c>
      <c r="E46" s="92" t="s">
        <v>40</v>
      </c>
      <c r="F46" s="45"/>
      <c r="G46" s="44"/>
      <c r="H46" s="44"/>
      <c r="I46" s="44"/>
      <c r="J46" s="44"/>
      <c r="K46" s="44"/>
      <c r="L46" s="44"/>
      <c r="M46" s="44"/>
      <c r="N46" s="44"/>
      <c r="O46" s="15"/>
      <c r="P46" s="15"/>
      <c r="Q46" s="15"/>
      <c r="R46" s="15"/>
      <c r="S46" s="15"/>
      <c r="T46" s="15"/>
      <c r="U46" s="15"/>
      <c r="V46" s="15"/>
      <c r="W46" s="56">
        <v>1</v>
      </c>
      <c r="X46" s="15"/>
      <c r="Y46" s="15"/>
      <c r="Z46" s="15"/>
      <c r="AA46" s="15"/>
      <c r="AB46" s="56">
        <v>1</v>
      </c>
      <c r="AC46" s="15"/>
      <c r="AD46" s="15"/>
      <c r="AE46" s="15"/>
      <c r="AF46" s="15"/>
      <c r="AG46" s="15"/>
      <c r="AH46" s="19">
        <f t="shared" si="0"/>
        <v>2</v>
      </c>
      <c r="AI46" s="9">
        <f t="shared" si="2"/>
        <v>7.6923076923076925</v>
      </c>
      <c r="AJ46" s="10">
        <f t="shared" si="4"/>
        <v>24</v>
      </c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</row>
    <row r="47" spans="1:49" x14ac:dyDescent="0.25">
      <c r="A47" s="1"/>
      <c r="B47" s="69"/>
      <c r="C47" s="8">
        <f t="shared" si="1"/>
        <v>42</v>
      </c>
      <c r="D47" s="91" t="s">
        <v>46</v>
      </c>
      <c r="E47" s="92" t="s">
        <v>48</v>
      </c>
      <c r="F47" s="45"/>
      <c r="G47" s="47"/>
      <c r="H47" s="47"/>
      <c r="I47" s="47"/>
      <c r="J47" s="47"/>
      <c r="K47" s="47"/>
      <c r="L47" s="47"/>
      <c r="M47" s="47"/>
      <c r="N47" s="47"/>
      <c r="O47" s="13"/>
      <c r="P47" s="13"/>
      <c r="Q47" s="13"/>
      <c r="R47" s="13"/>
      <c r="S47" s="13"/>
      <c r="T47" s="13"/>
      <c r="U47" s="13"/>
      <c r="V47" s="13"/>
      <c r="W47" s="56">
        <v>1</v>
      </c>
      <c r="X47" s="13"/>
      <c r="Y47" s="13"/>
      <c r="Z47" s="13"/>
      <c r="AA47" s="13"/>
      <c r="AB47" s="13"/>
      <c r="AC47" s="13"/>
      <c r="AD47" s="13"/>
      <c r="AE47" s="13"/>
      <c r="AF47" s="13"/>
      <c r="AG47" s="27"/>
      <c r="AH47" s="19">
        <f t="shared" si="0"/>
        <v>1</v>
      </c>
      <c r="AI47" s="9">
        <f t="shared" si="2"/>
        <v>3.8461538461538463</v>
      </c>
      <c r="AJ47" s="10">
        <f t="shared" si="4"/>
        <v>25</v>
      </c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</row>
    <row r="48" spans="1:49" x14ac:dyDescent="0.25">
      <c r="A48" s="1"/>
      <c r="B48" s="69"/>
      <c r="C48" s="8">
        <f t="shared" si="1"/>
        <v>43</v>
      </c>
      <c r="D48" s="91" t="s">
        <v>49</v>
      </c>
      <c r="E48" s="92" t="s">
        <v>50</v>
      </c>
      <c r="F48" s="45"/>
      <c r="G48" s="40"/>
      <c r="H48" s="40"/>
      <c r="I48" s="40"/>
      <c r="J48" s="40"/>
      <c r="K48" s="40"/>
      <c r="L48" s="40"/>
      <c r="M48" s="40"/>
      <c r="N48" s="40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27"/>
      <c r="AH48" s="19">
        <f t="shared" si="0"/>
        <v>0</v>
      </c>
      <c r="AI48" s="9">
        <f t="shared" si="2"/>
        <v>0</v>
      </c>
      <c r="AJ48" s="10">
        <f t="shared" si="4"/>
        <v>26</v>
      </c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</row>
    <row r="49" spans="1:49" x14ac:dyDescent="0.25">
      <c r="A49" s="1"/>
      <c r="B49" s="69"/>
      <c r="C49" s="8">
        <f t="shared" si="1"/>
        <v>44</v>
      </c>
      <c r="D49" s="91" t="s">
        <v>56</v>
      </c>
      <c r="E49" s="92" t="s">
        <v>57</v>
      </c>
      <c r="F49" s="45"/>
      <c r="G49" s="45"/>
      <c r="H49" s="45"/>
      <c r="I49" s="45"/>
      <c r="J49" s="45"/>
      <c r="K49" s="45"/>
      <c r="L49" s="45"/>
      <c r="M49" s="45"/>
      <c r="N49" s="45"/>
      <c r="O49" s="27"/>
      <c r="P49" s="27"/>
      <c r="Q49" s="27"/>
      <c r="R49" s="27"/>
      <c r="S49" s="27"/>
      <c r="T49" s="27"/>
      <c r="U49" s="27"/>
      <c r="V49" s="27"/>
      <c r="W49" s="56">
        <v>1</v>
      </c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19">
        <f t="shared" si="0"/>
        <v>1</v>
      </c>
      <c r="AI49" s="9">
        <f t="shared" si="2"/>
        <v>3.8461538461538463</v>
      </c>
      <c r="AJ49" s="10">
        <f t="shared" si="4"/>
        <v>25</v>
      </c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</row>
    <row r="50" spans="1:49" x14ac:dyDescent="0.25">
      <c r="A50" s="1"/>
      <c r="B50" s="69"/>
      <c r="C50" s="8">
        <f t="shared" si="1"/>
        <v>45</v>
      </c>
      <c r="D50" s="91" t="s">
        <v>59</v>
      </c>
      <c r="E50" s="92" t="s">
        <v>10</v>
      </c>
      <c r="F50" s="45"/>
      <c r="G50" s="47"/>
      <c r="H50" s="47"/>
      <c r="I50" s="47"/>
      <c r="J50" s="47"/>
      <c r="K50" s="47"/>
      <c r="L50" s="47"/>
      <c r="M50" s="47"/>
      <c r="N50" s="47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27"/>
      <c r="AH50" s="19">
        <f t="shared" si="0"/>
        <v>0</v>
      </c>
      <c r="AI50" s="9">
        <f t="shared" si="2"/>
        <v>0</v>
      </c>
      <c r="AJ50" s="10">
        <f t="shared" si="4"/>
        <v>26</v>
      </c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</row>
    <row r="51" spans="1:49" ht="15" customHeight="1" x14ac:dyDescent="0.25">
      <c r="A51" s="1"/>
      <c r="B51" s="69"/>
      <c r="C51" s="8">
        <f t="shared" si="1"/>
        <v>46</v>
      </c>
      <c r="D51" s="14" t="s">
        <v>122</v>
      </c>
      <c r="E51" s="25" t="s">
        <v>123</v>
      </c>
      <c r="F51" s="68"/>
      <c r="G51" s="53"/>
      <c r="H51" s="52"/>
      <c r="I51" s="41"/>
      <c r="J51" s="52"/>
      <c r="K51" s="52"/>
      <c r="L51" s="41"/>
      <c r="M51" s="41"/>
      <c r="N51" s="41"/>
      <c r="O51" s="77"/>
      <c r="P51" s="77"/>
      <c r="Q51" s="77"/>
      <c r="R51" s="77"/>
      <c r="S51" s="77"/>
      <c r="T51" s="77"/>
      <c r="U51" s="77"/>
      <c r="V51" s="77"/>
      <c r="W51" s="56">
        <v>1</v>
      </c>
      <c r="X51" s="77"/>
      <c r="Y51" s="77"/>
      <c r="Z51" s="77"/>
      <c r="AA51" s="77"/>
      <c r="AB51" s="77"/>
      <c r="AC51" s="95"/>
      <c r="AD51" s="77"/>
      <c r="AE51" s="77"/>
      <c r="AF51" s="77"/>
      <c r="AG51" s="23"/>
      <c r="AH51" s="19">
        <f t="shared" si="0"/>
        <v>1</v>
      </c>
      <c r="AI51" s="9">
        <f t="shared" si="2"/>
        <v>3.8461538461538463</v>
      </c>
      <c r="AJ51" s="10">
        <f t="shared" si="4"/>
        <v>25</v>
      </c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</row>
    <row r="52" spans="1:49" ht="15" customHeight="1" x14ac:dyDescent="0.25">
      <c r="A52" s="1"/>
      <c r="B52" s="69"/>
      <c r="C52" s="8">
        <f t="shared" si="1"/>
        <v>47</v>
      </c>
      <c r="D52" s="94" t="s">
        <v>104</v>
      </c>
      <c r="E52" s="94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50"/>
      <c r="V52" s="50"/>
      <c r="W52" s="56">
        <v>1</v>
      </c>
      <c r="X52" s="50"/>
      <c r="Y52" s="50"/>
      <c r="Z52" s="50"/>
      <c r="AA52" s="56">
        <v>1</v>
      </c>
      <c r="AB52" s="56">
        <v>1</v>
      </c>
      <c r="AC52" s="56">
        <v>1</v>
      </c>
      <c r="AD52" s="50"/>
      <c r="AE52" s="50"/>
      <c r="AF52" s="50"/>
      <c r="AG52" s="95"/>
      <c r="AH52" s="19">
        <f t="shared" si="0"/>
        <v>4</v>
      </c>
      <c r="AI52" s="9">
        <f t="shared" ref="AI52" si="5">+AH52/$AH$2*100</f>
        <v>15.384615384615385</v>
      </c>
      <c r="AJ52" s="10">
        <f t="shared" si="4"/>
        <v>22</v>
      </c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</row>
    <row r="53" spans="1:49" ht="15" customHeight="1" x14ac:dyDescent="0.25">
      <c r="A53" s="1"/>
      <c r="B53" s="69"/>
      <c r="C53" s="8">
        <f t="shared" si="1"/>
        <v>48</v>
      </c>
      <c r="D53" s="94" t="s">
        <v>139</v>
      </c>
      <c r="E53" s="94" t="s">
        <v>140</v>
      </c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41"/>
      <c r="X53" s="50"/>
      <c r="Y53" s="50"/>
      <c r="Z53" s="50"/>
      <c r="AA53" s="41"/>
      <c r="AB53" s="41"/>
      <c r="AC53" s="56">
        <v>1</v>
      </c>
      <c r="AD53" s="50"/>
      <c r="AE53" s="50"/>
      <c r="AF53" s="50"/>
      <c r="AG53" s="50"/>
      <c r="AH53" s="19"/>
      <c r="AI53" s="9"/>
      <c r="AJ53" s="10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spans="1:49" ht="15" customHeight="1" x14ac:dyDescent="0.25">
      <c r="A54" s="1"/>
      <c r="B54" s="1"/>
      <c r="C54" s="8"/>
      <c r="D54" s="62"/>
      <c r="E54" s="63"/>
      <c r="F54" s="89">
        <f t="shared" ref="F54:N54" si="6">SUM(F6:F51)</f>
        <v>14</v>
      </c>
      <c r="G54" s="89">
        <f t="shared" si="6"/>
        <v>12</v>
      </c>
      <c r="H54" s="89">
        <f t="shared" si="6"/>
        <v>8</v>
      </c>
      <c r="I54" s="89">
        <f t="shared" si="6"/>
        <v>13</v>
      </c>
      <c r="J54" s="89">
        <f t="shared" si="6"/>
        <v>16</v>
      </c>
      <c r="K54" s="89">
        <f t="shared" si="6"/>
        <v>13</v>
      </c>
      <c r="L54" s="89">
        <f t="shared" si="6"/>
        <v>18</v>
      </c>
      <c r="M54" s="89">
        <f t="shared" si="6"/>
        <v>16</v>
      </c>
      <c r="N54" s="89">
        <f t="shared" si="6"/>
        <v>11</v>
      </c>
      <c r="O54" s="89">
        <f t="shared" ref="O54:AB54" si="7">SUM(O6:O52)</f>
        <v>13</v>
      </c>
      <c r="P54" s="89">
        <f t="shared" si="7"/>
        <v>13</v>
      </c>
      <c r="Q54" s="89">
        <f t="shared" si="7"/>
        <v>11</v>
      </c>
      <c r="R54" s="89">
        <f t="shared" si="7"/>
        <v>12</v>
      </c>
      <c r="S54" s="89">
        <f t="shared" si="7"/>
        <v>13</v>
      </c>
      <c r="T54" s="89">
        <f t="shared" si="7"/>
        <v>18</v>
      </c>
      <c r="U54" s="89">
        <f t="shared" si="7"/>
        <v>18</v>
      </c>
      <c r="V54" s="89">
        <f t="shared" si="7"/>
        <v>11</v>
      </c>
      <c r="W54" s="89">
        <f t="shared" si="7"/>
        <v>38</v>
      </c>
      <c r="X54" s="89">
        <f t="shared" si="7"/>
        <v>17</v>
      </c>
      <c r="Y54" s="89">
        <f t="shared" si="7"/>
        <v>13</v>
      </c>
      <c r="Z54" s="89">
        <f t="shared" si="7"/>
        <v>16</v>
      </c>
      <c r="AA54" s="89">
        <f t="shared" si="7"/>
        <v>17</v>
      </c>
      <c r="AB54" s="89">
        <f t="shared" si="7"/>
        <v>22</v>
      </c>
      <c r="AC54" s="90">
        <f>SUM(AC6:AC53)</f>
        <v>16</v>
      </c>
      <c r="AD54" s="90">
        <f>SUM(AD6:AD53)</f>
        <v>15</v>
      </c>
      <c r="AE54" s="90">
        <f>SUM(AE6:AE53)</f>
        <v>11</v>
      </c>
      <c r="AF54" s="90"/>
      <c r="AG54" s="93">
        <f>SUM(AG51:AG51)</f>
        <v>0</v>
      </c>
      <c r="AH54" s="26"/>
      <c r="AI54" s="17"/>
      <c r="AJ54" s="2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1:49" x14ac:dyDescent="0.25">
      <c r="A55" s="1"/>
      <c r="B55" s="1"/>
      <c r="C55" s="16"/>
      <c r="D55" s="18"/>
      <c r="E55" s="18"/>
      <c r="F55" s="1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7"/>
      <c r="AJ55" s="2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1:49" x14ac:dyDescent="0.25">
      <c r="A56" s="1"/>
      <c r="B56" s="1"/>
      <c r="C56" s="16"/>
      <c r="D56" s="18"/>
      <c r="E56" s="1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7"/>
      <c r="AJ56" s="2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</sheetData>
  <sortState ref="B6:AJ50">
    <sortCondition ref="B6:B50"/>
  </sortState>
  <mergeCells count="3">
    <mergeCell ref="C2:E2"/>
    <mergeCell ref="AH3:AH4"/>
    <mergeCell ref="C3:E3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ORLANDO M</cp:lastModifiedBy>
  <dcterms:created xsi:type="dcterms:W3CDTF">2018-08-14T02:20:22Z</dcterms:created>
  <dcterms:modified xsi:type="dcterms:W3CDTF">2022-09-12T04:22:42Z</dcterms:modified>
</cp:coreProperties>
</file>